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4b71c9f534ebbb/Liên Bảo/Tổng hợp cân đo/Cân đo 25-26/"/>
    </mc:Choice>
  </mc:AlternateContent>
  <xr:revisionPtr revIDLastSave="191" documentId="13_ncr:1_{CCD857A5-C371-4C3C-BC70-991788017D2D}" xr6:coauthVersionLast="47" xr6:coauthVersionMax="47" xr10:uidLastSave="{0A74C4B8-BDB2-4731-BFF0-BFF8FAA97A3E}"/>
  <bookViews>
    <workbookView xWindow="-108" yWindow="-108" windowWidth="23256" windowHeight="12456" firstSheet="5" activeTab="5" xr2:uid="{00000000-000D-0000-FFFF-FFFF00000000}"/>
  </bookViews>
  <sheets>
    <sheet name="BiểuTK0-5tuổi" sheetId="21" state="hidden" r:id="rId1"/>
    <sheet name="Tong hop tre 5 tuoi" sheetId="12" state="hidden" r:id="rId2"/>
    <sheet name="TamVắng" sheetId="8" state="hidden" r:id="rId3"/>
    <sheet name="Họcnoikhác" sheetId="5" state="hidden" r:id="rId4"/>
    <sheet name="Nơikhác đến" sheetId="10" state="hidden" r:id="rId5"/>
    <sheet name="A5" sheetId="4" r:id="rId6"/>
  </sheets>
  <definedNames>
    <definedName name="_xlnm.Print_Titles" localSheetId="5">'A5'!$4:$5</definedName>
    <definedName name="_xlnm.Print_Area" localSheetId="5">'A5'!$A$1:$O$42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M22" i="4"/>
  <c r="M17" i="4"/>
  <c r="M12" i="4"/>
  <c r="M13" i="4"/>
  <c r="M9" i="4"/>
  <c r="M16" i="4"/>
  <c r="H6" i="4"/>
  <c r="M30" i="4"/>
  <c r="H30" i="4"/>
  <c r="M28" i="4"/>
  <c r="H26" i="4"/>
  <c r="M8" i="4"/>
  <c r="M20" i="4"/>
  <c r="M21" i="4"/>
  <c r="M23" i="4"/>
  <c r="M24" i="4"/>
  <c r="M25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K17" i="12" l="1"/>
  <c r="K16" i="12"/>
  <c r="K15" i="12"/>
  <c r="K14" i="12"/>
  <c r="M47" i="12"/>
  <c r="K10" i="12"/>
  <c r="B47" i="12"/>
  <c r="C47" i="12"/>
  <c r="D47" i="12"/>
  <c r="E47" i="12"/>
  <c r="F47" i="12"/>
  <c r="G47" i="12"/>
  <c r="H47" i="12"/>
  <c r="I47" i="12"/>
  <c r="J47" i="12"/>
  <c r="L47" i="12"/>
  <c r="N47" i="12"/>
  <c r="K11" i="12"/>
  <c r="K12" i="12"/>
  <c r="K13" i="12"/>
  <c r="K66" i="21"/>
  <c r="K54" i="21"/>
  <c r="K53" i="21"/>
  <c r="K52" i="21"/>
  <c r="K51" i="21"/>
  <c r="E15" i="21"/>
  <c r="E50" i="21"/>
  <c r="K50" i="21" s="1"/>
  <c r="K49" i="21"/>
  <c r="K48" i="21"/>
  <c r="K47" i="21"/>
  <c r="K46" i="21"/>
  <c r="E45" i="21"/>
  <c r="K45" i="21" s="1"/>
  <c r="K44" i="21"/>
  <c r="K43" i="21"/>
  <c r="E42" i="21"/>
  <c r="K42" i="21"/>
  <c r="K41" i="21"/>
  <c r="K40" i="21"/>
  <c r="E16" i="21"/>
  <c r="E39" i="21"/>
  <c r="F16" i="21"/>
  <c r="F31" i="21"/>
  <c r="F39" i="21"/>
  <c r="G16" i="21"/>
  <c r="G39" i="21" s="1"/>
  <c r="H16" i="21"/>
  <c r="H39" i="21"/>
  <c r="I16" i="21"/>
  <c r="I31" i="21"/>
  <c r="I39" i="21"/>
  <c r="J16" i="21"/>
  <c r="J39" i="21" s="1"/>
  <c r="K38" i="21"/>
  <c r="K36" i="21"/>
  <c r="K34" i="21"/>
  <c r="G33" i="21"/>
  <c r="K32" i="21"/>
  <c r="G31" i="21"/>
  <c r="K30" i="21"/>
  <c r="K29" i="21"/>
  <c r="K28" i="21"/>
  <c r="K27" i="21"/>
  <c r="F26" i="21"/>
  <c r="G26" i="21"/>
  <c r="K25" i="21"/>
  <c r="K24" i="21"/>
  <c r="K23" i="21"/>
  <c r="K22" i="21"/>
  <c r="K21" i="21"/>
  <c r="K20" i="21"/>
  <c r="E19" i="21"/>
  <c r="F19" i="21"/>
  <c r="G19" i="21"/>
  <c r="H19" i="21"/>
  <c r="I19" i="21"/>
  <c r="J19" i="21"/>
  <c r="K18" i="21"/>
  <c r="K17" i="21"/>
  <c r="F15" i="21"/>
  <c r="G15" i="21"/>
  <c r="H15" i="21"/>
  <c r="I15" i="21"/>
  <c r="J15" i="21"/>
  <c r="K14" i="21"/>
  <c r="K13" i="21"/>
  <c r="K12" i="21"/>
  <c r="K11" i="21"/>
  <c r="K10" i="21"/>
  <c r="K9" i="21"/>
  <c r="I26" i="21"/>
  <c r="H31" i="21"/>
  <c r="H26" i="21"/>
  <c r="F33" i="21"/>
  <c r="J26" i="21"/>
  <c r="K26" i="21" s="1"/>
  <c r="E26" i="21"/>
  <c r="J31" i="21"/>
  <c r="K31" i="21" s="1"/>
  <c r="E37" i="21"/>
  <c r="K37" i="21"/>
  <c r="E33" i="21"/>
  <c r="K33" i="21"/>
  <c r="F35" i="21"/>
  <c r="E35" i="21"/>
  <c r="K35" i="21" s="1"/>
  <c r="K16" i="21"/>
  <c r="E31" i="21"/>
  <c r="K39" i="21" l="1"/>
  <c r="K15" i="21"/>
  <c r="K19" i="21"/>
  <c r="K47" i="12"/>
</calcChain>
</file>

<file path=xl/sharedStrings.xml><?xml version="1.0" encoding="utf-8"?>
<sst xmlns="http://schemas.openxmlformats.org/spreadsheetml/2006/main" count="1139" uniqueCount="609">
  <si>
    <t>Biểu số 1</t>
  </si>
  <si>
    <t>Năm sinh</t>
  </si>
  <si>
    <t>ĐVT</t>
  </si>
  <si>
    <t>Tổng cộng</t>
  </si>
  <si>
    <t>Độ tuổi</t>
  </si>
  <si>
    <t>0-5 tuổi</t>
  </si>
  <si>
    <t>(a)</t>
  </si>
  <si>
    <t>(b)</t>
  </si>
  <si>
    <t>©</t>
  </si>
  <si>
    <t>(d)</t>
  </si>
  <si>
    <t>(đ)</t>
  </si>
  <si>
    <t>(e)</t>
  </si>
  <si>
    <t>(h)</t>
  </si>
  <si>
    <t>(i)</t>
  </si>
  <si>
    <t>(k)</t>
  </si>
  <si>
    <t>(l)</t>
  </si>
  <si>
    <t>Trẻ</t>
  </si>
  <si>
    <t>Trẻ em gái</t>
  </si>
  <si>
    <t>Trong đó</t>
  </si>
  <si>
    <t>Trẻ dân tộc thiểu số</t>
  </si>
  <si>
    <t>Trẻ khuyết tật</t>
  </si>
  <si>
    <t>-</t>
  </si>
  <si>
    <t>%</t>
  </si>
  <si>
    <t>Trẻ dân tộc được chuẩn bị tiếng Việt</t>
  </si>
  <si>
    <t xml:space="preserve"> </t>
  </si>
  <si>
    <t>4. Số trẻ học 2 buổi/ngày theo CT GDMN mới</t>
  </si>
  <si>
    <t xml:space="preserve">    Tỷ lệ </t>
  </si>
  <si>
    <t>5. Số trẻ đi học từ nhà trẻ</t>
  </si>
  <si>
    <t>6. Số trẻ đi học  từ lớp MG bé 3-4 tuổi</t>
  </si>
  <si>
    <t>7. Số trẻ đi học từ lớp MG nhỡ 4-5tuổi</t>
  </si>
  <si>
    <t>8. Số trẻ 5 tuổi đi học chuyên cần</t>
  </si>
  <si>
    <t>9. Số trẻ được ăn tại trường</t>
  </si>
  <si>
    <t xml:space="preserve">10a.Số trẻ 5T được theo dõi BĐ PT cân nặng </t>
  </si>
  <si>
    <t xml:space="preserve">      Số trẻ em 5 T bị SDD thể nhẹ cân </t>
  </si>
  <si>
    <t xml:space="preserve">      Tỷ lệ trẻ  5T bị SDD thể nhẹ cân </t>
  </si>
  <si>
    <t xml:space="preserve">10 b.Số trẻ 5T được theo dõi BĐ PT chiều cao </t>
  </si>
  <si>
    <t xml:space="preserve">     Số trẻ 5T bị SDD thể thấp còi (chiều cao theo tuổi) </t>
  </si>
  <si>
    <t xml:space="preserve">      Tỷ lệ trẻ 5T bị SDD thể thấp còi </t>
  </si>
  <si>
    <t>11.Số trẻ hoàn thành CT GDMN (MG 5-6 tuổi)</t>
  </si>
  <si>
    <t>- Tỷ lệ huy động trẻ 5T đến trường</t>
  </si>
  <si>
    <t xml:space="preserve">              (Kí tên và đóng dấu)</t>
  </si>
  <si>
    <t>- Tỷ lệ trẻ 5T hoàn thành CT GDMN mới</t>
  </si>
  <si>
    <t xml:space="preserve"> MẪU THỐNG KÊ PCGDMNTNT</t>
  </si>
  <si>
    <t xml:space="preserve">                    THỐNG KÊ TRẺ EM 0-5 TUỔI</t>
  </si>
  <si>
    <t>Năm học : 2011 - 2012</t>
  </si>
  <si>
    <t xml:space="preserve">Trường mầm non: Văn Miếu </t>
  </si>
  <si>
    <t>Thời gian nộp: 28/ 2 /2012</t>
  </si>
  <si>
    <t>(Mẫu TPNĐ)</t>
  </si>
  <si>
    <r>
      <t xml:space="preserve"> Tổng số trẻ điều tra</t>
    </r>
    <r>
      <rPr>
        <b/>
        <sz val="8"/>
        <color indexed="12"/>
        <rFont val="Arial"/>
        <family val="2"/>
      </rPr>
      <t xml:space="preserve"> ( Tính cả trẻ tạm vắng)</t>
    </r>
  </si>
  <si>
    <t>Trong đó: Số trẻ  tạm vắng.</t>
  </si>
  <si>
    <t>1. TS trẻ đang sống trên địa bàn tại thời điểm TK</t>
  </si>
  <si>
    <t>2. Số trẻ phải huy động (phải PC đối với trẻ 5 tuổi)</t>
  </si>
  <si>
    <t>3. Trẻ đến trường, lớp (gồm cả trẻ tư thục)</t>
  </si>
  <si>
    <t>Trong đó: Trẻ ở xã học tại địa bàn xã ( học đúng tuyến)</t>
  </si>
  <si>
    <t xml:space="preserve">            Trẻ ở xã đang học trái tuyến tại địa bàn khác</t>
  </si>
  <si>
    <t xml:space="preserve">     Tỷ lệ huy động</t>
  </si>
  <si>
    <t>Trong số trẻ đến trường, lớp</t>
  </si>
  <si>
    <t>Trẻ khuyết tật học hòa nhập</t>
  </si>
  <si>
    <t>Trẻ từ nơi khác đến học (trái tuyến)</t>
  </si>
  <si>
    <t>Trong số trẻ hoc 2 buổi/ ngày</t>
  </si>
  <si>
    <t>12.Số trẻ bị chết trong năm học</t>
  </si>
  <si>
    <t>13.Số trẻ chuyển đi trong năm học</t>
  </si>
  <si>
    <t>14.Số trẻ chuyển đến trong năm học</t>
  </si>
  <si>
    <t>15.   Tỷ lệ hoàn thành Chương trình:</t>
  </si>
  <si>
    <t>Trong số trẻ hoàn thành CT GDMN (MG5-6T)</t>
  </si>
  <si>
    <t xml:space="preserve">Trẻ dân tộc </t>
  </si>
  <si>
    <t>- Tỷ lệ trẻ 5 tuổi học 2 buổi ngày</t>
  </si>
  <si>
    <t>- Tỷ lệ trẻ 5 tuổi chuyên cần đến trường</t>
  </si>
  <si>
    <t>98,7</t>
  </si>
  <si>
    <t>- Tỷ lệ trẻ 5 tuổi SDD thể nhẹ cân</t>
  </si>
  <si>
    <t>- Tỷ lệ trẻ 5 tuổi SDD thể thấp còi</t>
  </si>
  <si>
    <t>Ghi chú</t>
  </si>
  <si>
    <t>Số trẻ tư thục thuộc trường quản lý
( Trong tổng số của Mục 3 - cột (b) 8)</t>
  </si>
  <si>
    <t xml:space="preserve">Trẻ ở phường xã đang học trái tuyến tại huyện khác - không tính trẻ tạm vắng
( Trong tổng số của Mục 3 - cột (b) 8.2) </t>
  </si>
  <si>
    <t>Trẻ tại huyện khác đến học trái tuyến tại phường, xã  ( Trong tổng số của Mục 3 - cột (b) 14)</t>
  </si>
  <si>
    <t xml:space="preserve">……………….…..., Ngày          tháng          năm 2012                         </t>
  </si>
  <si>
    <t>HIỆU TRƯỞNG</t>
  </si>
  <si>
    <t xml:space="preserve">Xác nhận của UBND Phường </t>
  </si>
  <si>
    <t xml:space="preserve">           (Kí tên và đóng dấu)</t>
  </si>
  <si>
    <t>PHÒNG GIÁO DỤC - ĐÀO TẠO</t>
  </si>
  <si>
    <t>THỐNG KÊ TỔNG HỢP SỐ TRẺ 5 TUỔI</t>
  </si>
  <si>
    <t xml:space="preserve">TRƯỜNG MẦM NON VĂN MIẾU </t>
  </si>
  <si>
    <t>VÀ KẾT QUẢ PHỔ CẬP GIÁO DỤC MN</t>
  </si>
  <si>
    <t>Thời điểm tháng ...     năm 20...</t>
  </si>
  <si>
    <t>TÊN XÓM, ĐỘI</t>
  </si>
  <si>
    <t>Tổng số trẻ 5 tuổi có hộ khẩu</t>
  </si>
  <si>
    <t>Tạm vắng</t>
  </si>
  <si>
    <t>Tạm trú</t>
  </si>
  <si>
    <t>T.Số trẻ 5 tuổi hiện có</t>
  </si>
  <si>
    <t>T.Số Nữ hiện có</t>
  </si>
  <si>
    <t>Tổng số trẻ Khuyết tật</t>
  </si>
  <si>
    <t xml:space="preserve">Tổng số phải PC </t>
  </si>
  <si>
    <t>Đang học và đã hoàn thành CT 5 tuổi</t>
  </si>
  <si>
    <t>Bỏ học và chưa đi học</t>
  </si>
  <si>
    <t>Học tại trường</t>
  </si>
  <si>
    <t>Học nơi khác</t>
  </si>
  <si>
    <t>Tỷ lệ (%)</t>
  </si>
  <si>
    <t>Tổng bỏ học</t>
  </si>
  <si>
    <t>Chưa đi học</t>
  </si>
  <si>
    <t>Tổ 1</t>
  </si>
  <si>
    <t>Tổ 2</t>
  </si>
  <si>
    <t>Tổ 3</t>
  </si>
  <si>
    <t>Tổ 4</t>
  </si>
  <si>
    <t>Tổ 5</t>
  </si>
  <si>
    <t>Tổ 6</t>
  </si>
  <si>
    <t>Tổ 7</t>
  </si>
  <si>
    <t>Tổ 8</t>
  </si>
  <si>
    <t>Tổ 9</t>
  </si>
  <si>
    <t>Tổ 10</t>
  </si>
  <si>
    <t>Tổ 11</t>
  </si>
  <si>
    <t>Tổ 12</t>
  </si>
  <si>
    <t>Tổ 13</t>
  </si>
  <si>
    <t>Tổ 14</t>
  </si>
  <si>
    <t>Tổ 15</t>
  </si>
  <si>
    <t>Tổ 16</t>
  </si>
  <si>
    <t>Tổ 17</t>
  </si>
  <si>
    <t>Tổ 18</t>
  </si>
  <si>
    <t>Tổ 19</t>
  </si>
  <si>
    <t>Tổ 20</t>
  </si>
  <si>
    <t>Tổ 21</t>
  </si>
  <si>
    <t>Tổ 22</t>
  </si>
  <si>
    <t>Tổ 23</t>
  </si>
  <si>
    <t>Tổ 24</t>
  </si>
  <si>
    <t>Tổ 25</t>
  </si>
  <si>
    <t>Tổ 26</t>
  </si>
  <si>
    <t>Tổ 27</t>
  </si>
  <si>
    <t>Tổ 28</t>
  </si>
  <si>
    <t>Tổ 29</t>
  </si>
  <si>
    <t>Tổ 30</t>
  </si>
  <si>
    <t>Tổ 31</t>
  </si>
  <si>
    <t>Tổ 32</t>
  </si>
  <si>
    <t>Tổ 33</t>
  </si>
  <si>
    <t>Tổ 34</t>
  </si>
  <si>
    <t>Tổ 35</t>
  </si>
  <si>
    <t>Tổ 36</t>
  </si>
  <si>
    <t>Tổ 37</t>
  </si>
  <si>
    <t>Cộng</t>
  </si>
  <si>
    <t xml:space="preserve">Tổng số hộ gia đình: </t>
  </si>
  <si>
    <t>………..</t>
  </si>
  <si>
    <t>Tổng số  trẻ 5 tuổi: ………….</t>
  </si>
  <si>
    <t>Số hộ có đối tượng điều tra:</t>
  </si>
  <si>
    <t>Ngày           tháng         năm 20</t>
  </si>
  <si>
    <t>NGƯỜI LẬP BIỂU</t>
  </si>
  <si>
    <t>UBND HUYÊN…….</t>
  </si>
  <si>
    <t>Tên trường  mầm non</t>
  </si>
  <si>
    <t>Số trẻ 5 tuổi hiện có</t>
  </si>
  <si>
    <t>Nữ hiện có</t>
  </si>
  <si>
    <t>Khuyết tật</t>
  </si>
  <si>
    <t xml:space="preserve">Văn Miếu </t>
  </si>
  <si>
    <t>TM.BAN CHỈ ĐẠO PHỔ CẬP</t>
  </si>
  <si>
    <t>PHÒNG GIÁO DUC - ĐÀO TẠO</t>
  </si>
  <si>
    <t>DANH SÁCH TẠM VẮNG</t>
  </si>
  <si>
    <t>TRƯỜNG MẦM NON …………</t>
  </si>
  <si>
    <t>NĂM HỌC 20    - 20</t>
  </si>
  <si>
    <t>TT</t>
  </si>
  <si>
    <t>Mã phiếu</t>
  </si>
  <si>
    <t>Họ tên</t>
  </si>
  <si>
    <t>Ngày sinh</t>
  </si>
  <si>
    <t>Nữ</t>
  </si>
  <si>
    <t>Họ và tên bố/mẹ hoặc người bảo hộ</t>
  </si>
  <si>
    <t>Địa chỉ</t>
  </si>
  <si>
    <t>2011   2012</t>
  </si>
  <si>
    <t>Ngày đi</t>
  </si>
  <si>
    <t>Nơi đến</t>
  </si>
  <si>
    <t>D01-185</t>
  </si>
  <si>
    <t>Nguyễn Ngọc Sơn</t>
  </si>
  <si>
    <t xml:space="preserve"> 01/05/2006</t>
  </si>
  <si>
    <t>Nguyễn Văn Tính</t>
  </si>
  <si>
    <t>Đội 1- Nam Hải</t>
  </si>
  <si>
    <t xml:space="preserve"> 01/08/2011</t>
  </si>
  <si>
    <t>Miền Nam</t>
  </si>
  <si>
    <t>D01-176</t>
  </si>
  <si>
    <t>Lương Đình Hiệp</t>
  </si>
  <si>
    <t xml:space="preserve"> 01/01/2006</t>
  </si>
  <si>
    <t>Lương Văn Toán</t>
  </si>
  <si>
    <t>Đắc Nông</t>
  </si>
  <si>
    <t>PHÒNG GD - ĐT HUYỆN…….</t>
  </si>
  <si>
    <t>DANH SÁCH ĐANG HỌC NƠI KHÁC</t>
  </si>
  <si>
    <t>TRƯỜNG MẦM NON A NAM HẢI……</t>
  </si>
  <si>
    <t>Năm học 2011-2012</t>
  </si>
  <si>
    <t>Họ và tên bố (hoặc mẹ hoặc người đỡ đầu)</t>
  </si>
  <si>
    <t>Học lớp</t>
  </si>
  <si>
    <t>Nơi đang học</t>
  </si>
  <si>
    <t xml:space="preserve">Trần Anh Tú </t>
  </si>
  <si>
    <t xml:space="preserve">Trần Tiến Việt </t>
  </si>
  <si>
    <t xml:space="preserve">116 Trần Huy Liệu - Văn Miếu </t>
  </si>
  <si>
    <t>5T</t>
  </si>
  <si>
    <t>MN số 1</t>
  </si>
  <si>
    <t xml:space="preserve">Phạm Thảo Nhi </t>
  </si>
  <si>
    <t xml:space="preserve">Phạm Thế Việt </t>
  </si>
  <si>
    <t xml:space="preserve">E2P5 Máy tơ - Văn Miếu </t>
  </si>
  <si>
    <t xml:space="preserve">Nguyễn Thị Phương Anh </t>
  </si>
  <si>
    <t xml:space="preserve">Nguyễn Thị Là </t>
  </si>
  <si>
    <t xml:space="preserve">I 12- Tổ 14- Văn Miếu </t>
  </si>
  <si>
    <t xml:space="preserve">Trần Thị Phương Anh </t>
  </si>
  <si>
    <t xml:space="preserve">Trần Ngọc Hưng </t>
  </si>
  <si>
    <t xml:space="preserve">17/90 Văn Cao - Văn Miếu </t>
  </si>
  <si>
    <t xml:space="preserve">Đào Thu Trang </t>
  </si>
  <si>
    <t xml:space="preserve">Đào Văn Hiển </t>
  </si>
  <si>
    <t xml:space="preserve">8/86/29 Trần Huy Liệu - Văn Miếu </t>
  </si>
  <si>
    <t xml:space="preserve">Trần Phương Thảo </t>
  </si>
  <si>
    <t xml:space="preserve">Nguyễn Văn Hiến </t>
  </si>
  <si>
    <t xml:space="preserve"> 6/50Trần Huy Liệu - Văn Miếu </t>
  </si>
  <si>
    <t xml:space="preserve">Lê Quang Tú </t>
  </si>
  <si>
    <t xml:space="preserve">Lê Nguyên Mạnh </t>
  </si>
  <si>
    <t xml:space="preserve">16 Phán Chương B - Văn Miếu </t>
  </si>
  <si>
    <t xml:space="preserve">Bùi Thị Phương Linh </t>
  </si>
  <si>
    <t xml:space="preserve">Bùi Văn Trường </t>
  </si>
  <si>
    <t xml:space="preserve">295Trần Huy Liệu - Văn Miếu </t>
  </si>
  <si>
    <t xml:space="preserve">Đỗ Thị Thùy Linh </t>
  </si>
  <si>
    <t xml:space="preserve">Đỗ Thành Trung </t>
  </si>
  <si>
    <t xml:space="preserve">27/90 Văn Cao - Văn Miếu </t>
  </si>
  <si>
    <t xml:space="preserve">Nguyễn Phương Chi </t>
  </si>
  <si>
    <t xml:space="preserve">Đào Thị Lệ </t>
  </si>
  <si>
    <t xml:space="preserve">B1 P5 Trầm Cá - Văn Miếu </t>
  </si>
  <si>
    <t xml:space="preserve">Hoàng Phương Thảo </t>
  </si>
  <si>
    <t xml:space="preserve">Phạm Văn Sỹ </t>
  </si>
  <si>
    <t xml:space="preserve">I5 P10 Trầm Cá - Văn Miếu </t>
  </si>
  <si>
    <t xml:space="preserve">Đinh Hữu Đức </t>
  </si>
  <si>
    <t>Đinh Văn Quynh</t>
  </si>
  <si>
    <t xml:space="preserve">I14 P6 Trầm Cá - Văn Miếu </t>
  </si>
  <si>
    <t xml:space="preserve">Lê Tuấn Dũng </t>
  </si>
  <si>
    <t xml:space="preserve">Lê Thành Nam </t>
  </si>
  <si>
    <t xml:space="preserve">B5 P11 - Văn Miếu </t>
  </si>
  <si>
    <t>Tư thục ( Năng Tĩnh)</t>
  </si>
  <si>
    <t xml:space="preserve">Nguyễn Thanh Lâm </t>
  </si>
  <si>
    <t xml:space="preserve">Nguyễn Thanh Tú </t>
  </si>
  <si>
    <t xml:space="preserve">4/118 Trần Huy Liệu - Văn Miếu </t>
  </si>
  <si>
    <t>Tư thục ( Năng Tĩnh )</t>
  </si>
  <si>
    <t>Ngày      tháng      năm 2010</t>
  </si>
  <si>
    <t xml:space="preserve">Trịnh Hoàng Khánh Ngọc </t>
  </si>
  <si>
    <t xml:space="preserve">Trịnh Bình Trung </t>
  </si>
  <si>
    <t xml:space="preserve">B11 P10- Văn Miếu </t>
  </si>
  <si>
    <t xml:space="preserve">MN Hướng Dương </t>
  </si>
  <si>
    <t xml:space="preserve">Nguyễn Hoàng Anh </t>
  </si>
  <si>
    <t xml:space="preserve">Nguyễn Văn Phương </t>
  </si>
  <si>
    <t xml:space="preserve">F4 P2 Máy Tơ - Văn Miếu </t>
  </si>
  <si>
    <t xml:space="preserve">Trần Mai Linh </t>
  </si>
  <si>
    <t xml:space="preserve">Trần Duy Hiền </t>
  </si>
  <si>
    <t xml:space="preserve">B1 P6 - Văn Miếu </t>
  </si>
  <si>
    <t xml:space="preserve">Trương Ngọc Lan </t>
  </si>
  <si>
    <t xml:space="preserve">Trương Ngọc Chi </t>
  </si>
  <si>
    <t xml:space="preserve">A5 P9- Văn Miếu </t>
  </si>
  <si>
    <t xml:space="preserve">Vũ Ánh Nguyệt </t>
  </si>
  <si>
    <t xml:space="preserve">Vũ Văn Quân </t>
  </si>
  <si>
    <t xml:space="preserve">A6 P6 - Văn Miếu </t>
  </si>
  <si>
    <t xml:space="preserve">Nguyễn Tế Tú </t>
  </si>
  <si>
    <t xml:space="preserve">Nguyễn Tế Tấn </t>
  </si>
  <si>
    <t xml:space="preserve">29 Đường Giải Phóng - Văn Miếu </t>
  </si>
  <si>
    <t xml:space="preserve">Võ Thị Ánh </t>
  </si>
  <si>
    <t xml:space="preserve">Võ Văn Tiến </t>
  </si>
  <si>
    <t xml:space="preserve">E9 P7 Giải Phóng - Văn Miếu </t>
  </si>
  <si>
    <t xml:space="preserve">Phan Văn Lợi </t>
  </si>
  <si>
    <t xml:space="preserve">Phan Văn Đại </t>
  </si>
  <si>
    <t xml:space="preserve">222 - THL - Văn Miếu </t>
  </si>
  <si>
    <t xml:space="preserve">Nguyễn Minh Quang </t>
  </si>
  <si>
    <t xml:space="preserve">Hoàng Thị Lan </t>
  </si>
  <si>
    <t xml:space="preserve">F2 P9 Trầm Cá - Văn Miếu </t>
  </si>
  <si>
    <t xml:space="preserve">Phạm Phương Anh </t>
  </si>
  <si>
    <t xml:space="preserve">Phạm Thanh Bình </t>
  </si>
  <si>
    <t xml:space="preserve">E8 P4 Giải Phóng - Văn Miếu </t>
  </si>
  <si>
    <t xml:space="preserve">Nguyễn Thị Hồng Tâm </t>
  </si>
  <si>
    <t xml:space="preserve">Đinh Thị Hồng Thanh </t>
  </si>
  <si>
    <t xml:space="preserve">TT Công Đoàn - Văn Miếu </t>
  </si>
  <si>
    <t xml:space="preserve">PHÒNG GD- ĐT TP NAM ĐỊNH </t>
  </si>
  <si>
    <t>DANH SÁCH NƠI KHÁC ĐẾN HỌC</t>
  </si>
  <si>
    <t xml:space="preserve">      TRƯỜNG MẦM NON VĂN MIẾU </t>
  </si>
  <si>
    <t xml:space="preserve">                                                         Năm học 2011-2012</t>
  </si>
  <si>
    <t>Địa chỉ nơi ở</t>
  </si>
  <si>
    <t xml:space="preserve">Ngô Nhật Tân </t>
  </si>
  <si>
    <t>Đoàn Thị Dung</t>
  </si>
  <si>
    <t>6/158 Năng Tĩnh</t>
  </si>
  <si>
    <t>B5</t>
  </si>
  <si>
    <t xml:space="preserve">Bùi Xuân Toàn </t>
  </si>
  <si>
    <t>Nguyễn Mạnh Hà</t>
  </si>
  <si>
    <t>Đông An 2 - Năng Tĩnh</t>
  </si>
  <si>
    <t>A5</t>
  </si>
  <si>
    <t xml:space="preserve">Vũ Đoàn Quang Huy </t>
  </si>
  <si>
    <t xml:space="preserve">Nguyến Thị Hoa </t>
  </si>
  <si>
    <t>A3 P10- Năng Tĩnh</t>
  </si>
  <si>
    <t>C5</t>
  </si>
  <si>
    <t xml:space="preserve">Nguyễn Phương Linh </t>
  </si>
  <si>
    <t xml:space="preserve">Trần Phương Nhung </t>
  </si>
  <si>
    <t xml:space="preserve">2/477A Trần Hưng Đạo - Phường Bà Trệu </t>
  </si>
  <si>
    <t xml:space="preserve">Nguyễn Việt Hoàng </t>
  </si>
  <si>
    <t xml:space="preserve">Trần Thị Thúy </t>
  </si>
  <si>
    <t xml:space="preserve">338A - Đường Lương Thế Vinh - P Cửa Bắc </t>
  </si>
  <si>
    <t xml:space="preserve">Cao Tiến Tùng </t>
  </si>
  <si>
    <t xml:space="preserve">Thiền Thị Ngọc </t>
  </si>
  <si>
    <t xml:space="preserve">317 - Đường Lương Thế Vinh - P Cửa Bắc </t>
  </si>
  <si>
    <t xml:space="preserve">Nguyễn Mai Liên </t>
  </si>
  <si>
    <t xml:space="preserve">Đinh Phong Lan </t>
  </si>
  <si>
    <t xml:space="preserve">338B - Đường Lương Thế Vinh - P Cửa Bắc </t>
  </si>
  <si>
    <t xml:space="preserve">Trần Thị Thu Thảo </t>
  </si>
  <si>
    <t xml:space="preserve">Vũ Thị Thanh Hoa </t>
  </si>
  <si>
    <t>Tổ 25 - Phường Trần Đăng Ninh</t>
  </si>
  <si>
    <t>Vũ Đức Trung</t>
  </si>
  <si>
    <t xml:space="preserve">Phan Thị Hường </t>
  </si>
  <si>
    <t>8E ô 17 Phường Hạ Long</t>
  </si>
  <si>
    <t xml:space="preserve">Nguyễn Trung Hải </t>
  </si>
  <si>
    <t xml:space="preserve">Mai Ánh Dương </t>
  </si>
  <si>
    <t xml:space="preserve">3/19 Cửa Trường - Ngô Quyền </t>
  </si>
  <si>
    <t>Dương Vũ Hải Linh</t>
  </si>
  <si>
    <t xml:space="preserve">Dương Thành Đồng </t>
  </si>
  <si>
    <t xml:space="preserve">Địch Lễ- Nam Vân </t>
  </si>
  <si>
    <t>Ngày      tháng      năm 2012</t>
  </si>
  <si>
    <t>MT 1B- 95</t>
  </si>
  <si>
    <t xml:space="preserve">Nguyễn Thị Ngọc Anh </t>
  </si>
  <si>
    <t>x</t>
  </si>
  <si>
    <t xml:space="preserve">Hoàng Thị đào </t>
  </si>
  <si>
    <t xml:space="preserve">97- Xóm 1 - Mỹ Trọng - Mỹ xá </t>
  </si>
  <si>
    <t>MT1A- 33</t>
  </si>
  <si>
    <t>Nguyễn Vân l y</t>
  </si>
  <si>
    <t xml:space="preserve">Nguyễn Văn Hào </t>
  </si>
  <si>
    <t xml:space="preserve">Xóm 1 - Mỹ Trọng - Mỹ Xá </t>
  </si>
  <si>
    <t>MT1A-  11</t>
  </si>
  <si>
    <t xml:space="preserve">Trần Minh Anh </t>
  </si>
  <si>
    <t xml:space="preserve">Ngô Thị Huyền </t>
  </si>
  <si>
    <t xml:space="preserve">Ngõ 8 - Xóm 1 - Mỹ  Trọng </t>
  </si>
  <si>
    <t>MT1B- 97</t>
  </si>
  <si>
    <t xml:space="preserve">Lê Danh Thiên Bằng </t>
  </si>
  <si>
    <t xml:space="preserve">Trần Thị Nga </t>
  </si>
  <si>
    <t xml:space="preserve">Ngõ 15 Xóm 1 - Mỹ Trọng - Mỹ Xá </t>
  </si>
  <si>
    <t>MT1B-97</t>
  </si>
  <si>
    <t xml:space="preserve">Huỳnh Vũ Dũng </t>
  </si>
  <si>
    <t>20/10/2016</t>
  </si>
  <si>
    <t>Vũ Thị Kim Thoa</t>
  </si>
  <si>
    <t xml:space="preserve">14/7 Tổ 40Mỹ Trọng - Mỹ Xá </t>
  </si>
  <si>
    <t>MT1B-35</t>
  </si>
  <si>
    <t xml:space="preserve">Trần Thị Phương Thảo </t>
  </si>
  <si>
    <t>13/11/2006</t>
  </si>
  <si>
    <t xml:space="preserve">Đỗ Thị Thắm </t>
  </si>
  <si>
    <t xml:space="preserve">337 Trần Huy Liệu - Mỹ Xá </t>
  </si>
  <si>
    <t xml:space="preserve">Trần Xuân Hùng </t>
  </si>
  <si>
    <t xml:space="preserve">Trần Bình Minh </t>
  </si>
  <si>
    <t xml:space="preserve">Trần Ngọc Thịnh </t>
  </si>
  <si>
    <t>Đinh Tuấn Anh</t>
  </si>
  <si>
    <t xml:space="preserve">Trần Mạnh Đức </t>
  </si>
  <si>
    <t xml:space="preserve">Trịnh Xuân Sơn </t>
  </si>
  <si>
    <t xml:space="preserve">Đinh Phương Bảo </t>
  </si>
  <si>
    <t xml:space="preserve">Vũ Duy Đức </t>
  </si>
  <si>
    <t xml:space="preserve">Phạm Anh Tuấn </t>
  </si>
  <si>
    <t>MT1B-95</t>
  </si>
  <si>
    <t xml:space="preserve">Hoàng Thị Đào </t>
  </si>
  <si>
    <t xml:space="preserve">97- Xóm 1- Mỹ Trọng - Mỹ Xá </t>
  </si>
  <si>
    <t>MT1A- 18</t>
  </si>
  <si>
    <t>Nguyễn Vân Ly</t>
  </si>
  <si>
    <t xml:space="preserve">Xóm 1- Mỹ Trọng - Mỹ Xá </t>
  </si>
  <si>
    <t>MT1A- 37</t>
  </si>
  <si>
    <t xml:space="preserve">Vũ Thị Kim Thoa </t>
  </si>
  <si>
    <t>14/7 - tổ 40 - Mỹ Trọng - Mỹ Xá</t>
  </si>
  <si>
    <t>MT1B- 35</t>
  </si>
  <si>
    <t>PT- 122</t>
  </si>
  <si>
    <t xml:space="preserve">Vũ Khánh Linh </t>
  </si>
  <si>
    <t xml:space="preserve">Nguyễn Thị Thủy </t>
  </si>
  <si>
    <t>Xóm B - Thôn Phúc Trọng - Mỹ Xá</t>
  </si>
  <si>
    <t>MT1B-96</t>
  </si>
  <si>
    <t>Nguyễn Thị Phương Anh</t>
  </si>
  <si>
    <t xml:space="preserve">Nguyễn Thị Tính </t>
  </si>
  <si>
    <t xml:space="preserve">2/15 - Xóm 1- Mỹ Trọng - Mỹ Xá </t>
  </si>
  <si>
    <t>BD-33</t>
  </si>
  <si>
    <t xml:space="preserve">Trần Ngọc Huy </t>
  </si>
  <si>
    <t xml:space="preserve">Lê Thị Hậu </t>
  </si>
  <si>
    <t xml:space="preserve">Vị Dương - Mỹ Xá </t>
  </si>
  <si>
    <t>MT1A- 07</t>
  </si>
  <si>
    <t xml:space="preserve">Trần Quốc Minh </t>
  </si>
  <si>
    <t xml:space="preserve">Nguyễn Thị Ngân </t>
  </si>
  <si>
    <t xml:space="preserve">74 Trần Huy Liệu -  Mỹ Trọng - Mỹ Xá </t>
  </si>
  <si>
    <t>MT1B-20</t>
  </si>
  <si>
    <t xml:space="preserve">Trần Anh Đức </t>
  </si>
  <si>
    <t xml:space="preserve">Trần Xuân Phương </t>
  </si>
  <si>
    <t xml:space="preserve">31C/36 Xóm 1 Mỹ Trọng - Mỹ Xá </t>
  </si>
  <si>
    <t>Nguyễn Ngọc Anh</t>
  </si>
  <si>
    <t xml:space="preserve">Nguyễn Thị Tân </t>
  </si>
  <si>
    <t>511E - Tổ 10- Phường Trần Quang Khải</t>
  </si>
  <si>
    <t>Trần Thị Thu Phương</t>
  </si>
  <si>
    <t xml:space="preserve">Nguyễn Thị Thái </t>
  </si>
  <si>
    <t xml:space="preserve">TT nhà máy đóng tàu - Phường Trần Quang Khải </t>
  </si>
  <si>
    <t xml:space="preserve">Phùng Thu An </t>
  </si>
  <si>
    <t>Nguyễn Thị Ân</t>
  </si>
  <si>
    <t xml:space="preserve">96 Trần Bích San - Phường Trần Quang Khải </t>
  </si>
  <si>
    <t xml:space="preserve">Nguyễn Lương Phúc </t>
  </si>
  <si>
    <t xml:space="preserve">Hoàng Thị Bích </t>
  </si>
  <si>
    <t xml:space="preserve">7/55 Nguyễn Văn Trỗi - Trần Quang Khải </t>
  </si>
  <si>
    <t xml:space="preserve">Trần Minh Đức </t>
  </si>
  <si>
    <t xml:space="preserve">Phạm Minh Thúy </t>
  </si>
  <si>
    <t xml:space="preserve">258 Nguyễn Bính - Phường Trần Quang Khải </t>
  </si>
  <si>
    <t xml:space="preserve">Vũ Minh Tâm </t>
  </si>
  <si>
    <t xml:space="preserve">Phạm Ánh Quyên </t>
  </si>
  <si>
    <t xml:space="preserve">469B - Đường Âu Cơ - Phường Trần Quang Khải </t>
  </si>
  <si>
    <t>Nguyễn Đức Anh</t>
  </si>
  <si>
    <t xml:space="preserve">Nguyễn Thị Ngọc Nữ </t>
  </si>
  <si>
    <t xml:space="preserve">129 Nguyễn Văn Trỗi - Phường Trần Quang Khải </t>
  </si>
  <si>
    <t xml:space="preserve">Nguyễn Hữu Bảo </t>
  </si>
  <si>
    <t xml:space="preserve">Trần Thị Ánh Hương </t>
  </si>
  <si>
    <t xml:space="preserve">82/88 Trần Bích San - Phường Trần Quang Khải </t>
  </si>
  <si>
    <t xml:space="preserve">Trần Đức Tú </t>
  </si>
  <si>
    <t xml:space="preserve">Trần Thị Hoa </t>
  </si>
  <si>
    <t xml:space="preserve">8/26- Phường Trần Quang Khải </t>
  </si>
  <si>
    <t xml:space="preserve">Bùi Yến Nhi </t>
  </si>
  <si>
    <t>Trần Thị Ninh Thu</t>
  </si>
  <si>
    <t xml:space="preserve">5/94 - Phường Trần Quang Khải </t>
  </si>
  <si>
    <t>ĐQ - 19</t>
  </si>
  <si>
    <t xml:space="preserve">Lê Thị Loan </t>
  </si>
  <si>
    <t>Khu tái định cư - Lộc An</t>
  </si>
  <si>
    <t>Đ4- 339</t>
  </si>
  <si>
    <t>Trinh Thị Thùy</t>
  </si>
  <si>
    <t>Thôn Vụ Bản - Lộc An</t>
  </si>
  <si>
    <t>Đ 5- 278</t>
  </si>
  <si>
    <t xml:space="preserve">Nguyễn Thị Bình </t>
  </si>
  <si>
    <t>Xóm Trại - Lộc An</t>
  </si>
  <si>
    <t>Đ 5- 279</t>
  </si>
  <si>
    <t xml:space="preserve">Vũ Thị Ngọc </t>
  </si>
  <si>
    <t>Đ 5- 140</t>
  </si>
  <si>
    <t xml:space="preserve">Đỗ Thị Kim Nhung </t>
  </si>
  <si>
    <t>Đ 2- 364</t>
  </si>
  <si>
    <t>Khu TT Công An - Lộc An</t>
  </si>
  <si>
    <t>Đ 5 - 158</t>
  </si>
  <si>
    <t>Nguyễn Thị Phương</t>
  </si>
  <si>
    <t xml:space="preserve">Xóm Trại - Gia Hòa - Lộc An </t>
  </si>
  <si>
    <t>Đ4-  35</t>
  </si>
  <si>
    <t xml:space="preserve">Vũ Thị Thúy </t>
  </si>
  <si>
    <t>Đ 5- 548</t>
  </si>
  <si>
    <t xml:space="preserve">Nguyễn Thị Cúc </t>
  </si>
  <si>
    <t>Đ 5- 818</t>
  </si>
  <si>
    <t>Hoàng Lê Phương Mai</t>
  </si>
  <si>
    <t xml:space="preserve">Lê Thị Nhung </t>
  </si>
  <si>
    <t>Đ 2- 294</t>
  </si>
  <si>
    <t>Vũ Bình An</t>
  </si>
  <si>
    <t xml:space="preserve">Nguyễn Thị Xuyến </t>
  </si>
  <si>
    <t>Đ 5- 208</t>
  </si>
  <si>
    <t>Tạ Ngọc Linh</t>
  </si>
  <si>
    <t xml:space="preserve">Lương Thị Hương </t>
  </si>
  <si>
    <t>TT Giao Thông - Lộc An</t>
  </si>
  <si>
    <t xml:space="preserve">Phạm Việt Trung </t>
  </si>
  <si>
    <t xml:space="preserve">Trần Thị Hương Quế </t>
  </si>
  <si>
    <t>39 Đường Giải phóng - Phường Trường Thi</t>
  </si>
  <si>
    <t xml:space="preserve">Vũ Thái Sơn </t>
  </si>
  <si>
    <t xml:space="preserve">Trần Thị Bắc </t>
  </si>
  <si>
    <t>81 Phố Mới Ga - Tổ 3- Phường Trường Thi</t>
  </si>
  <si>
    <t xml:space="preserve">Phạm Minh Gia Bảo </t>
  </si>
  <si>
    <t xml:space="preserve">Đỗ Thị Lụa </t>
  </si>
  <si>
    <t>B3P3 TT Công ty cầu - Phường Trường Thi</t>
  </si>
  <si>
    <t xml:space="preserve">Ngô Thị Thu Trang </t>
  </si>
  <si>
    <t>Ngô Văn Phi</t>
  </si>
  <si>
    <t>Tổ 9 -  Phường Trường Thi</t>
  </si>
  <si>
    <t xml:space="preserve">Trần Anh Dũng </t>
  </si>
  <si>
    <t xml:space="preserve">Trịnh Thị Tươi </t>
  </si>
  <si>
    <t xml:space="preserve">6/1/128 THL - Trường Thi </t>
  </si>
  <si>
    <t xml:space="preserve">Nguyễn Công Vinh </t>
  </si>
  <si>
    <t>Trịnh Thị Thu</t>
  </si>
  <si>
    <t>86B- Phố Mới ga - Phường Trường Thi</t>
  </si>
  <si>
    <t xml:space="preserve">Vũ Duy Cương </t>
  </si>
  <si>
    <t xml:space="preserve">Triệu Phương Thanh </t>
  </si>
  <si>
    <t>TT Thảm Len -   Phường Trường Thi</t>
  </si>
  <si>
    <t xml:space="preserve">Nguyễn Đức Anh </t>
  </si>
  <si>
    <t xml:space="preserve">Bùi Thị Ánh Tuyết </t>
  </si>
  <si>
    <t>14/102 Trần Huy Liệu - Phường Trường Thi</t>
  </si>
  <si>
    <t xml:space="preserve">Phạm Khánh Linh </t>
  </si>
  <si>
    <t xml:space="preserve">Hoàng Thị Chiến </t>
  </si>
  <si>
    <t>11/8- THL-  Phường Trường Thi</t>
  </si>
  <si>
    <t xml:space="preserve">Vũ Thị Thu Hòa </t>
  </si>
  <si>
    <t xml:space="preserve">Vũ Thị Hiền </t>
  </si>
  <si>
    <t>127 - Trần Huy Liệu -  Phường Trường Thi</t>
  </si>
  <si>
    <t xml:space="preserve">Bùi Văn Nam Khánh </t>
  </si>
  <si>
    <t xml:space="preserve">Trần Thị Thùy Linh </t>
  </si>
  <si>
    <t>168- Phố mới ga-   Phường Trường Thi</t>
  </si>
  <si>
    <t xml:space="preserve">Triệu Minh Thái </t>
  </si>
  <si>
    <t xml:space="preserve">Phạm Hồng Hạnh </t>
  </si>
  <si>
    <t>17 Trần Huy Liệu - Phường Trường Thi</t>
  </si>
  <si>
    <t xml:space="preserve">Đinh Văn Lợi </t>
  </si>
  <si>
    <t xml:space="preserve">Nguyễn Thị Toan </t>
  </si>
  <si>
    <t>TT Lâm Sản - Phường Trường Thi</t>
  </si>
  <si>
    <t xml:space="preserve">Phạm Minh Quang </t>
  </si>
  <si>
    <t xml:space="preserve">Nguyễn Thị Nguyệt </t>
  </si>
  <si>
    <t>Đường Giải Phóng - Phường Trường Thi</t>
  </si>
  <si>
    <t xml:space="preserve">Phạm Duy Khánh </t>
  </si>
  <si>
    <t xml:space="preserve">Tô Thị Hương </t>
  </si>
  <si>
    <t>1/31/202 THL -  Phường Trường Thi</t>
  </si>
  <si>
    <t xml:space="preserve">Phùng Xuân Quang </t>
  </si>
  <si>
    <t xml:space="preserve">Phạm Thị Tuyết </t>
  </si>
  <si>
    <t>409 Trần Huy Liệu -  Phường Trường Thi</t>
  </si>
  <si>
    <t>31/302 Trần Huy Liệu -  Phường Trường Thi</t>
  </si>
  <si>
    <t xml:space="preserve">Trần Quang Huy </t>
  </si>
  <si>
    <t xml:space="preserve">Trần Thị Mai Phượng </t>
  </si>
  <si>
    <t>29/36 Trần Huy Liệu -  Phường Trường Thi</t>
  </si>
  <si>
    <t xml:space="preserve">Trịnh Hoàng Dũng </t>
  </si>
  <si>
    <t xml:space="preserve">Đinh Thị Phương Lan </t>
  </si>
  <si>
    <t>115Trần Huy Liệu -  Phường Trường Thi</t>
  </si>
  <si>
    <t xml:space="preserve">Lưu Trần Đức Khanh </t>
  </si>
  <si>
    <t xml:space="preserve">Lưu Việt Hùng </t>
  </si>
  <si>
    <t xml:space="preserve">Tổ 39- Phường Trường Thi </t>
  </si>
  <si>
    <t xml:space="preserve">Lại Hà Anh </t>
  </si>
  <si>
    <t xml:space="preserve">Lương Thị Thanh Thủy </t>
  </si>
  <si>
    <t>9/31/220 Trần Huy Liệu - Phường Trường Thi</t>
  </si>
  <si>
    <t xml:space="preserve">Nguyễn Quốc Trung </t>
  </si>
  <si>
    <t xml:space="preserve">Nguyễn Đình Toàn </t>
  </si>
  <si>
    <t>Tổ 40 - Phường Trường Thi</t>
  </si>
  <si>
    <t xml:space="preserve">Đỗ Thùy Linh </t>
  </si>
  <si>
    <t xml:space="preserve">Đỗ Anh Tuấn </t>
  </si>
  <si>
    <t>24/30 Phường Trường Thi</t>
  </si>
  <si>
    <t xml:space="preserve">Trần Hoàng Xuân Mai </t>
  </si>
  <si>
    <t xml:space="preserve">Trần Ngọc Minh </t>
  </si>
  <si>
    <t>42 THL - Phường Trường Thi</t>
  </si>
  <si>
    <t xml:space="preserve">Vũ Hà Phương </t>
  </si>
  <si>
    <t xml:space="preserve">Phạm Thu Hà </t>
  </si>
  <si>
    <t>B3 P10- Tổ 44 - Phường Trường Thi</t>
  </si>
  <si>
    <t xml:space="preserve">Trần Nguyễn Huyền Trang </t>
  </si>
  <si>
    <t>Nguyễn Thị Hiên</t>
  </si>
  <si>
    <t>Tổ 38 - Phường Trường Thi</t>
  </si>
  <si>
    <t xml:space="preserve">Lương Bình Dương </t>
  </si>
  <si>
    <t xml:space="preserve">Ngô Thị Nguyệt </t>
  </si>
  <si>
    <t>4C/28 THL - Tổ 40 - Phường Trường Thi</t>
  </si>
  <si>
    <t xml:space="preserve">Nguyễn Tâm  Nhàn </t>
  </si>
  <si>
    <t xml:space="preserve">Vũ Thị Hoa </t>
  </si>
  <si>
    <t>B4P6 Tổ 43 - Phường Trường Thi</t>
  </si>
  <si>
    <t xml:space="preserve">Nguyễn Khánh Huyền </t>
  </si>
  <si>
    <t xml:space="preserve">Nguyễn Thu Phương </t>
  </si>
  <si>
    <t>Tổ 37- Phường Trường Thi</t>
  </si>
  <si>
    <t xml:space="preserve">Nguyễn Việt Hà </t>
  </si>
  <si>
    <t xml:space="preserve">Hà Nguyệt Dung </t>
  </si>
  <si>
    <t>11A- Giải Phóng - Phường Trường Thi</t>
  </si>
  <si>
    <t>Lớp: 5A2 Khu Liên Phương</t>
  </si>
  <si>
    <t>Họ tên trẻ</t>
  </si>
  <si>
    <t>Ngày tháng năm sinh</t>
  </si>
  <si>
    <t>Theo dõi SK qua BĐPT cân nặng</t>
  </si>
  <si>
    <t>Theo dõi SK qua BĐPT C.Cao</t>
  </si>
  <si>
    <t>BMI</t>
  </si>
  <si>
    <t>Đánh giá theo BMI</t>
  </si>
  <si>
    <t>Cân nặng</t>
  </si>
  <si>
    <t>Béo phì</t>
  </si>
  <si>
    <t>PTBT</t>
  </si>
  <si>
    <t>SDD nhẹ cân</t>
  </si>
  <si>
    <t>CC</t>
  </si>
  <si>
    <t xml:space="preserve">Cao hơn </t>
  </si>
  <si>
    <t>SDD thấp còi</t>
  </si>
  <si>
    <t>BT</t>
  </si>
  <si>
    <t>TC</t>
  </si>
  <si>
    <t xml:space="preserve">            SDD Thể thấp còi: 0</t>
  </si>
  <si>
    <t xml:space="preserve">Thừa cân: 0 trẻ </t>
  </si>
  <si>
    <t>SDD thể gầy còm: 0</t>
  </si>
  <si>
    <t xml:space="preserve"> Giáo viên chủ nhiệm </t>
  </si>
  <si>
    <t>Phạm Thị Thanh Nhàn</t>
  </si>
  <si>
    <t>SDD thể nhẹ cân: 0</t>
  </si>
  <si>
    <t>18.5</t>
  </si>
  <si>
    <t>16.5</t>
  </si>
  <si>
    <t>DANH SÁCH HỌC SINH CÂN ĐO LẦN 1 (tháng 9/ 2025)</t>
  </si>
  <si>
    <t>Năm học: 2025 - 2026</t>
  </si>
  <si>
    <t>Hoàng Trung Hiếu</t>
  </si>
  <si>
    <t>Hoàng Anh Tuấn</t>
  </si>
  <si>
    <t>Phạm Duy Hoàng Hải</t>
  </si>
  <si>
    <t>Hoàng Thị Hải Yến</t>
  </si>
  <si>
    <t>Nguyễn Phương Linh</t>
  </si>
  <si>
    <t>Phạm Đ Khánh Ngân</t>
  </si>
  <si>
    <t>Phạm Minh Quân</t>
  </si>
  <si>
    <t>Nguyễn Vũ Gia Hưng</t>
  </si>
  <si>
    <t>Phạm Minh Đam</t>
  </si>
  <si>
    <t>Hoàng Minh Nhật</t>
  </si>
  <si>
    <t>Đàm Cát Như</t>
  </si>
  <si>
    <t>Trần Gia Hân</t>
  </si>
  <si>
    <t>Phạm Minh Dương</t>
  </si>
  <si>
    <t>Trần Khánh Ngân</t>
  </si>
  <si>
    <t>Trần Phương Thảo</t>
  </si>
  <si>
    <t>Phạm Ngọc Mai</t>
  </si>
  <si>
    <t>Đàm Ngọc Bảo Thanh</t>
  </si>
  <si>
    <t>Lại Trọng An Hưng</t>
  </si>
  <si>
    <t>Đỗ Quang Huy</t>
  </si>
  <si>
    <t>Trần Công Danh</t>
  </si>
  <si>
    <t>Đàm Phương Chinh</t>
  </si>
  <si>
    <t>Nguyễn Thị Minh Hòa</t>
  </si>
  <si>
    <t>Nguyễn Thành Duy</t>
  </si>
  <si>
    <t>Bùi Thị Hoài Thương</t>
  </si>
  <si>
    <t>Vũ Thị Gia Hân</t>
  </si>
  <si>
    <t>10/08/2020</t>
  </si>
  <si>
    <t>10/07/2020</t>
  </si>
  <si>
    <t>20/01/2020</t>
  </si>
  <si>
    <t>21/01/2020</t>
  </si>
  <si>
    <t>11/12/2020</t>
  </si>
  <si>
    <t>04/12/2020</t>
  </si>
  <si>
    <t>07/06/2020</t>
  </si>
  <si>
    <t>28/07/2020</t>
  </si>
  <si>
    <t>25/10/2020</t>
  </si>
  <si>
    <t>12/10/2020</t>
  </si>
  <si>
    <t>03/05/2020</t>
  </si>
  <si>
    <t>13/10/2020</t>
  </si>
  <si>
    <t>14/11/2020</t>
  </si>
  <si>
    <t>08/12/2020</t>
  </si>
  <si>
    <t>10/02/2020</t>
  </si>
  <si>
    <t>05/02/2020</t>
  </si>
  <si>
    <t>14/06/2020</t>
  </si>
  <si>
    <t>22/08/2020</t>
  </si>
  <si>
    <t>15/08/2020</t>
  </si>
  <si>
    <t>30/06/2020</t>
  </si>
  <si>
    <t>16/12/2020</t>
  </si>
  <si>
    <t>19/06/2020</t>
  </si>
  <si>
    <t>19/11/2020</t>
  </si>
  <si>
    <t>28/04/2020</t>
  </si>
  <si>
    <t>15.5</t>
  </si>
  <si>
    <t>17.5</t>
  </si>
  <si>
    <t>14.5</t>
  </si>
  <si>
    <t>*Tổng số trẻ cân: 25/25</t>
  </si>
  <si>
    <t xml:space="preserve">           * Tổng số trẻ đo: 25/25</t>
  </si>
  <si>
    <t>15/07/2020</t>
  </si>
  <si>
    <t>20.5</t>
  </si>
  <si>
    <t>PTBT: 25</t>
  </si>
  <si>
    <t>*BMI(Chiều dài/ chiều cao): 17/25</t>
  </si>
  <si>
    <t>Ngày 19 tháng 09  năm 2025</t>
  </si>
  <si>
    <t xml:space="preserve">        PTBT: 16/17</t>
  </si>
  <si>
    <t xml:space="preserve">       Thừa cân: 01/17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</si>
</sst>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 \ \ \ \ @"/>
    <numFmt numFmtId="166" formatCode="#,##0.0"/>
  </numFmts>
  <fonts count="63" x14ac:knownFonts="1">
    <font>
      <sz val="12"/>
      <name val="Arial"/>
    </font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3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sz val="11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4"/>
      <name val="Times New Roman"/>
      <family val="1"/>
    </font>
    <font>
      <sz val="12"/>
      <color indexed="9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i/>
      <u/>
      <sz val="10"/>
      <name val="Arial"/>
      <family val="2"/>
    </font>
    <font>
      <b/>
      <i/>
      <sz val="12"/>
      <color indexed="12"/>
      <name val="Times New Roman"/>
      <family val="1"/>
    </font>
    <font>
      <b/>
      <sz val="8"/>
      <name val="Arial"/>
      <family val="2"/>
    </font>
    <font>
      <b/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b/>
      <i/>
      <sz val="8"/>
      <color indexed="10"/>
      <name val="Arial"/>
      <family val="2"/>
    </font>
    <font>
      <sz val="8"/>
      <color indexed="8"/>
      <name val="Arial"/>
      <family val="2"/>
    </font>
    <font>
      <i/>
      <sz val="14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name val="MS Sans Serif"/>
      <family val="2"/>
    </font>
    <font>
      <sz val="13.5"/>
      <name val="MS Sans Serif"/>
      <family val="2"/>
    </font>
    <font>
      <sz val="12"/>
      <name val="MS Sans Serif"/>
      <family val="2"/>
    </font>
    <font>
      <b/>
      <i/>
      <sz val="14"/>
      <name val="Times New Roman"/>
      <family val="1"/>
    </font>
    <font>
      <sz val="12"/>
      <color indexed="64"/>
      <name val="Times New Roman"/>
      <family val="1"/>
    </font>
    <font>
      <sz val="12"/>
      <color indexed="64"/>
      <name val="Arial"/>
      <family val="2"/>
    </font>
    <font>
      <b/>
      <sz val="14"/>
      <color indexed="64"/>
      <name val="Times New Roman"/>
      <family val="1"/>
    </font>
    <font>
      <b/>
      <i/>
      <sz val="14"/>
      <color indexed="64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Cambria"/>
      <family val="1"/>
      <charset val="163"/>
      <scheme val="major"/>
    </font>
    <font>
      <sz val="12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53" fillId="0" borderId="0">
      <alignment vertical="center"/>
    </xf>
    <xf numFmtId="0" fontId="57" fillId="0" borderId="0"/>
    <xf numFmtId="0" fontId="58" fillId="0" borderId="0"/>
    <xf numFmtId="0" fontId="23" fillId="0" borderId="0"/>
    <xf numFmtId="9" fontId="1" fillId="0" borderId="0" applyFont="0" applyFill="0" applyBorder="0" applyAlignment="0" applyProtection="0"/>
    <xf numFmtId="0" fontId="17" fillId="0" borderId="0"/>
  </cellStyleXfs>
  <cellXfs count="38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5" xfId="0" applyFont="1" applyBorder="1" applyAlignment="1">
      <alignment wrapText="1"/>
    </xf>
    <xf numFmtId="0" fontId="9" fillId="0" borderId="0" xfId="0" applyFont="1"/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5" fillId="0" borderId="14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2" fillId="2" borderId="15" xfId="0" quotePrefix="1" applyFont="1" applyFill="1" applyBorder="1" applyAlignment="1">
      <alignment horizontal="center" vertical="center"/>
    </xf>
    <xf numFmtId="0" fontId="13" fillId="0" borderId="16" xfId="0" quotePrefix="1" applyFont="1" applyBorder="1" applyAlignment="1">
      <alignment horizontal="center"/>
    </xf>
    <xf numFmtId="0" fontId="13" fillId="0" borderId="14" xfId="0" quotePrefix="1" applyFont="1" applyBorder="1" applyAlignment="1">
      <alignment horizontal="center"/>
    </xf>
    <xf numFmtId="0" fontId="13" fillId="0" borderId="18" xfId="0" quotePrefix="1" applyFont="1" applyBorder="1" applyAlignment="1">
      <alignment horizontal="center"/>
    </xf>
    <xf numFmtId="0" fontId="13" fillId="0" borderId="19" xfId="0" quotePrefix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0" borderId="20" xfId="0" quotePrefix="1" applyFont="1" applyBorder="1" applyAlignment="1">
      <alignment horizontal="center" vertical="center"/>
    </xf>
    <xf numFmtId="0" fontId="5" fillId="2" borderId="21" xfId="0" quotePrefix="1" applyFont="1" applyFill="1" applyBorder="1" applyAlignment="1">
      <alignment horizontal="center" vertical="center"/>
    </xf>
    <xf numFmtId="0" fontId="12" fillId="2" borderId="21" xfId="0" quotePrefix="1" applyFont="1" applyFill="1" applyBorder="1" applyAlignment="1">
      <alignment horizontal="center" vertical="center"/>
    </xf>
    <xf numFmtId="0" fontId="5" fillId="2" borderId="22" xfId="0" quotePrefix="1" applyFont="1" applyFill="1" applyBorder="1" applyAlignment="1">
      <alignment horizontal="center" vertical="center"/>
    </xf>
    <xf numFmtId="0" fontId="5" fillId="2" borderId="15" xfId="0" quotePrefix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12" fillId="2" borderId="22" xfId="0" quotePrefix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/>
    </xf>
    <xf numFmtId="0" fontId="5" fillId="0" borderId="14" xfId="0" quotePrefix="1" applyFont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5" fillId="0" borderId="0" xfId="0" applyFont="1"/>
    <xf numFmtId="0" fontId="5" fillId="0" borderId="2" xfId="0" applyFont="1" applyBorder="1" applyAlignment="1">
      <alignment horizontal="center"/>
    </xf>
    <xf numFmtId="0" fontId="10" fillId="0" borderId="26" xfId="0" applyFont="1" applyBorder="1"/>
    <xf numFmtId="0" fontId="10" fillId="0" borderId="27" xfId="0" applyFont="1" applyBorder="1"/>
    <xf numFmtId="0" fontId="8" fillId="0" borderId="0" xfId="0" applyFont="1"/>
    <xf numFmtId="0" fontId="17" fillId="0" borderId="0" xfId="0" applyFont="1"/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/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/>
    <xf numFmtId="0" fontId="17" fillId="0" borderId="0" xfId="0" applyFont="1" applyAlignment="1">
      <alignment shrinkToFi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2" fillId="0" borderId="0" xfId="0" applyFont="1"/>
    <xf numFmtId="0" fontId="22" fillId="0" borderId="26" xfId="0" applyFont="1" applyBorder="1"/>
    <xf numFmtId="0" fontId="22" fillId="0" borderId="26" xfId="0" applyFont="1" applyBorder="1" applyAlignment="1">
      <alignment shrinkToFit="1"/>
    </xf>
    <xf numFmtId="0" fontId="22" fillId="0" borderId="27" xfId="0" applyFont="1" applyBorder="1"/>
    <xf numFmtId="0" fontId="22" fillId="0" borderId="27" xfId="0" applyFont="1" applyBorder="1" applyAlignment="1">
      <alignment shrinkToFit="1"/>
    </xf>
    <xf numFmtId="0" fontId="22" fillId="0" borderId="28" xfId="0" applyFont="1" applyBorder="1"/>
    <xf numFmtId="0" fontId="22" fillId="0" borderId="28" xfId="0" applyFont="1" applyBorder="1" applyAlignment="1">
      <alignment shrinkToFit="1"/>
    </xf>
    <xf numFmtId="0" fontId="5" fillId="0" borderId="17" xfId="0" applyFont="1" applyBorder="1" applyAlignment="1">
      <alignment horizontal="center"/>
    </xf>
    <xf numFmtId="0" fontId="10" fillId="0" borderId="26" xfId="0" applyFont="1" applyBorder="1" applyAlignment="1">
      <alignment shrinkToFit="1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shrinkToFit="1"/>
    </xf>
    <xf numFmtId="0" fontId="10" fillId="0" borderId="2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0" fillId="0" borderId="2" xfId="0" applyFont="1" applyBorder="1"/>
    <xf numFmtId="0" fontId="5" fillId="2" borderId="8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3" fillId="0" borderId="2" xfId="4" applyFont="1" applyBorder="1" applyAlignment="1" applyProtection="1">
      <alignment horizontal="centerContinuous"/>
      <protection hidden="1"/>
    </xf>
    <xf numFmtId="0" fontId="28" fillId="0" borderId="2" xfId="4" applyFont="1" applyBorder="1" applyAlignment="1" applyProtection="1">
      <alignment horizontal="center"/>
      <protection hidden="1"/>
    </xf>
    <xf numFmtId="0" fontId="33" fillId="0" borderId="13" xfId="4" applyFont="1" applyBorder="1" applyProtection="1">
      <protection hidden="1"/>
    </xf>
    <xf numFmtId="0" fontId="34" fillId="0" borderId="13" xfId="4" applyFont="1" applyBorder="1" applyProtection="1">
      <protection hidden="1"/>
    </xf>
    <xf numFmtId="0" fontId="33" fillId="0" borderId="14" xfId="4" applyFont="1" applyBorder="1" applyProtection="1">
      <protection hidden="1"/>
    </xf>
    <xf numFmtId="0" fontId="34" fillId="0" borderId="14" xfId="4" applyFont="1" applyBorder="1" applyProtection="1">
      <protection hidden="1"/>
    </xf>
    <xf numFmtId="164" fontId="33" fillId="0" borderId="14" xfId="5" applyNumberFormat="1" applyFont="1" applyFill="1" applyBorder="1" applyAlignment="1" applyProtection="1">
      <protection hidden="1"/>
    </xf>
    <xf numFmtId="0" fontId="28" fillId="0" borderId="2" xfId="4" applyFont="1" applyBorder="1" applyProtection="1">
      <protection hidden="1"/>
    </xf>
    <xf numFmtId="164" fontId="28" fillId="0" borderId="2" xfId="5" applyNumberFormat="1" applyFont="1" applyFill="1" applyBorder="1" applyAlignment="1" applyProtection="1">
      <protection hidden="1"/>
    </xf>
    <xf numFmtId="0" fontId="33" fillId="0" borderId="0" xfId="4" applyFont="1" applyProtection="1">
      <protection hidden="1"/>
    </xf>
    <xf numFmtId="0" fontId="33" fillId="0" borderId="0" xfId="0" applyFont="1"/>
    <xf numFmtId="0" fontId="34" fillId="0" borderId="0" xfId="0" applyFont="1"/>
    <xf numFmtId="0" fontId="36" fillId="0" borderId="0" xfId="4" applyFont="1" applyProtection="1">
      <protection hidden="1"/>
    </xf>
    <xf numFmtId="0" fontId="29" fillId="0" borderId="0" xfId="4" applyFont="1" applyAlignment="1" applyProtection="1">
      <alignment horizontal="center"/>
      <protection hidden="1"/>
    </xf>
    <xf numFmtId="0" fontId="29" fillId="0" borderId="0" xfId="4" applyFont="1" applyProtection="1">
      <protection hidden="1"/>
    </xf>
    <xf numFmtId="0" fontId="33" fillId="0" borderId="0" xfId="0" applyFont="1" applyAlignment="1">
      <alignment horizontal="center"/>
    </xf>
    <xf numFmtId="0" fontId="34" fillId="0" borderId="0" xfId="4" applyFont="1" applyProtection="1">
      <protection hidden="1"/>
    </xf>
    <xf numFmtId="0" fontId="33" fillId="0" borderId="0" xfId="4" applyFont="1" applyAlignment="1" applyProtection="1">
      <alignment horizontal="center"/>
      <protection hidden="1"/>
    </xf>
    <xf numFmtId="0" fontId="34" fillId="0" borderId="0" xfId="0" applyFont="1" applyAlignment="1">
      <alignment horizontal="center"/>
    </xf>
    <xf numFmtId="0" fontId="37" fillId="0" borderId="0" xfId="0" applyFont="1"/>
    <xf numFmtId="0" fontId="39" fillId="0" borderId="1" xfId="0" applyFont="1" applyBorder="1" applyAlignment="1">
      <alignment horizontal="center" wrapText="1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2" borderId="4" xfId="0" applyFont="1" applyFill="1" applyBorder="1" applyAlignment="1">
      <alignment horizontal="center"/>
    </xf>
    <xf numFmtId="0" fontId="39" fillId="0" borderId="6" xfId="0" applyFont="1" applyBorder="1" applyAlignment="1">
      <alignment horizontal="center" wrapText="1"/>
    </xf>
    <xf numFmtId="0" fontId="40" fillId="0" borderId="2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39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3" borderId="1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1" fontId="12" fillId="2" borderId="15" xfId="0" quotePrefix="1" applyNumberFormat="1" applyFont="1" applyFill="1" applyBorder="1" applyAlignment="1">
      <alignment horizontal="center" vertical="center"/>
    </xf>
    <xf numFmtId="0" fontId="5" fillId="0" borderId="20" xfId="0" quotePrefix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5" fillId="3" borderId="19" xfId="0" applyFont="1" applyFill="1" applyBorder="1" applyAlignment="1">
      <alignment horizontal="center"/>
    </xf>
    <xf numFmtId="0" fontId="5" fillId="3" borderId="19" xfId="0" quotePrefix="1" applyFont="1" applyFill="1" applyBorder="1" applyAlignment="1">
      <alignment horizontal="center"/>
    </xf>
    <xf numFmtId="0" fontId="11" fillId="2" borderId="23" xfId="0" applyFont="1" applyFill="1" applyBorder="1" applyAlignment="1">
      <alignment horizontal="left"/>
    </xf>
    <xf numFmtId="0" fontId="5" fillId="0" borderId="22" xfId="0" applyFont="1" applyBorder="1"/>
    <xf numFmtId="0" fontId="5" fillId="0" borderId="21" xfId="0" applyFont="1" applyBorder="1" applyAlignment="1">
      <alignment horizontal="center"/>
    </xf>
    <xf numFmtId="1" fontId="12" fillId="2" borderId="2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5" fillId="2" borderId="25" xfId="0" applyFont="1" applyFill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1" fillId="0" borderId="24" xfId="0" applyFont="1" applyBorder="1"/>
    <xf numFmtId="0" fontId="11" fillId="0" borderId="20" xfId="0" applyFont="1" applyBorder="1"/>
    <xf numFmtId="0" fontId="5" fillId="0" borderId="13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left"/>
    </xf>
    <xf numFmtId="0" fontId="12" fillId="2" borderId="22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4" xfId="0" applyFont="1" applyBorder="1"/>
    <xf numFmtId="0" fontId="5" fillId="0" borderId="20" xfId="0" applyFont="1" applyBorder="1"/>
    <xf numFmtId="0" fontId="5" fillId="2" borderId="23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12" fillId="2" borderId="21" xfId="0" applyFont="1" applyFill="1" applyBorder="1" applyAlignment="1">
      <alignment horizontal="center"/>
    </xf>
    <xf numFmtId="0" fontId="5" fillId="3" borderId="20" xfId="0" quotePrefix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7" xfId="0" applyFont="1" applyBorder="1"/>
    <xf numFmtId="0" fontId="5" fillId="0" borderId="33" xfId="0" applyFont="1" applyBorder="1" applyAlignment="1">
      <alignment horizontal="center"/>
    </xf>
    <xf numFmtId="0" fontId="5" fillId="3" borderId="13" xfId="0" quotePrefix="1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8" xfId="0" applyFont="1" applyBorder="1"/>
    <xf numFmtId="0" fontId="5" fillId="0" borderId="33" xfId="0" applyFont="1" applyBorder="1"/>
    <xf numFmtId="0" fontId="5" fillId="3" borderId="7" xfId="0" quotePrefix="1" applyFont="1" applyFill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3" borderId="19" xfId="0" quotePrefix="1" applyFont="1" applyFill="1" applyBorder="1" applyAlignment="1">
      <alignment horizontal="center" vertical="center"/>
    </xf>
    <xf numFmtId="0" fontId="5" fillId="3" borderId="16" xfId="0" quotePrefix="1" applyFont="1" applyFill="1" applyBorder="1" applyAlignment="1">
      <alignment horizontal="center" vertical="center"/>
    </xf>
    <xf numFmtId="0" fontId="5" fillId="3" borderId="18" xfId="0" quotePrefix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/>
    </xf>
    <xf numFmtId="0" fontId="12" fillId="2" borderId="7" xfId="0" quotePrefix="1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3" borderId="14" xfId="0" quotePrefix="1" applyFont="1" applyFill="1" applyBorder="1" applyAlignment="1">
      <alignment horizontal="center" vertical="center"/>
    </xf>
    <xf numFmtId="0" fontId="5" fillId="3" borderId="15" xfId="0" quotePrefix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27" fillId="0" borderId="26" xfId="0" applyFont="1" applyBorder="1" applyAlignment="1" applyProtection="1">
      <alignment horizontal="center"/>
      <protection locked="0"/>
    </xf>
    <xf numFmtId="0" fontId="27" fillId="2" borderId="26" xfId="0" applyFont="1" applyFill="1" applyBorder="1" applyAlignment="1" applyProtection="1">
      <alignment horizontal="center"/>
      <protection locked="0"/>
    </xf>
    <xf numFmtId="0" fontId="17" fillId="3" borderId="30" xfId="0" applyFont="1" applyFill="1" applyBorder="1"/>
    <xf numFmtId="0" fontId="7" fillId="2" borderId="0" xfId="0" applyFont="1" applyFill="1" applyAlignment="1" applyProtection="1">
      <alignment horizontal="left"/>
      <protection locked="0"/>
    </xf>
    <xf numFmtId="0" fontId="27" fillId="0" borderId="27" xfId="0" applyFont="1" applyBorder="1" applyAlignment="1" applyProtection="1">
      <alignment horizontal="center"/>
      <protection locked="0"/>
    </xf>
    <xf numFmtId="0" fontId="24" fillId="2" borderId="27" xfId="0" applyFont="1" applyFill="1" applyBorder="1" applyAlignment="1">
      <alignment horizontal="center"/>
    </xf>
    <xf numFmtId="0" fontId="17" fillId="2" borderId="0" xfId="0" applyFont="1" applyFill="1"/>
    <xf numFmtId="0" fontId="17" fillId="3" borderId="31" xfId="0" applyFont="1" applyFill="1" applyBorder="1"/>
    <xf numFmtId="0" fontId="15" fillId="2" borderId="0" xfId="0" applyFont="1" applyFill="1" applyAlignment="1">
      <alignment horizontal="center"/>
    </xf>
    <xf numFmtId="0" fontId="27" fillId="0" borderId="28" xfId="0" applyFont="1" applyBorder="1" applyAlignment="1" applyProtection="1">
      <alignment horizontal="center"/>
      <protection locked="0"/>
    </xf>
    <xf numFmtId="0" fontId="24" fillId="2" borderId="28" xfId="0" applyFont="1" applyFill="1" applyBorder="1" applyAlignment="1">
      <alignment horizontal="center"/>
    </xf>
    <xf numFmtId="0" fontId="17" fillId="3" borderId="32" xfId="0" applyFont="1" applyFill="1" applyBorder="1"/>
    <xf numFmtId="0" fontId="24" fillId="0" borderId="0" xfId="0" quotePrefix="1" applyFont="1" applyAlignment="1">
      <alignment horizontal="left"/>
    </xf>
    <xf numFmtId="0" fontId="27" fillId="0" borderId="0" xfId="0" applyFont="1" applyAlignment="1" applyProtection="1">
      <alignment horizontal="center"/>
      <protection locked="0"/>
    </xf>
    <xf numFmtId="0" fontId="24" fillId="2" borderId="0" xfId="0" applyFont="1" applyFill="1" applyAlignment="1">
      <alignment horizontal="center"/>
    </xf>
    <xf numFmtId="0" fontId="17" fillId="3" borderId="0" xfId="0" applyFont="1" applyFill="1"/>
    <xf numFmtId="0" fontId="39" fillId="3" borderId="2" xfId="0" applyFont="1" applyFill="1" applyBorder="1" applyAlignment="1">
      <alignment horizontal="center" wrapText="1"/>
    </xf>
    <xf numFmtId="0" fontId="39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0" xfId="0" applyFont="1"/>
    <xf numFmtId="0" fontId="8" fillId="0" borderId="0" xfId="0" applyFont="1" applyAlignment="1">
      <alignment horizontal="center"/>
    </xf>
    <xf numFmtId="0" fontId="21" fillId="0" borderId="0" xfId="0" applyFont="1"/>
    <xf numFmtId="0" fontId="34" fillId="0" borderId="13" xfId="4" applyFont="1" applyBorder="1" applyAlignment="1" applyProtection="1">
      <alignment horizontal="center"/>
      <protection hidden="1"/>
    </xf>
    <xf numFmtId="0" fontId="34" fillId="0" borderId="14" xfId="4" applyFont="1" applyBorder="1" applyAlignment="1" applyProtection="1">
      <alignment horizontal="center"/>
      <protection hidden="1"/>
    </xf>
    <xf numFmtId="0" fontId="33" fillId="0" borderId="13" xfId="4" applyFont="1" applyBorder="1" applyAlignment="1" applyProtection="1">
      <alignment horizontal="center"/>
      <protection hidden="1"/>
    </xf>
    <xf numFmtId="0" fontId="33" fillId="0" borderId="14" xfId="4" applyFont="1" applyBorder="1" applyAlignment="1" applyProtection="1">
      <alignment horizontal="center"/>
      <protection hidden="1"/>
    </xf>
    <xf numFmtId="0" fontId="33" fillId="3" borderId="13" xfId="4" applyFont="1" applyFill="1" applyBorder="1" applyAlignment="1" applyProtection="1">
      <alignment horizontal="center"/>
      <protection hidden="1"/>
    </xf>
    <xf numFmtId="0" fontId="33" fillId="3" borderId="14" xfId="4" applyFont="1" applyFill="1" applyBorder="1" applyAlignment="1" applyProtection="1">
      <alignment horizontal="center"/>
      <protection hidden="1"/>
    </xf>
    <xf numFmtId="2" fontId="34" fillId="0" borderId="14" xfId="4" applyNumberFormat="1" applyFont="1" applyBorder="1" applyAlignment="1" applyProtection="1">
      <alignment horizontal="center"/>
      <protection hidden="1"/>
    </xf>
    <xf numFmtId="14" fontId="10" fillId="0" borderId="26" xfId="0" applyNumberFormat="1" applyFont="1" applyBorder="1"/>
    <xf numFmtId="14" fontId="10" fillId="0" borderId="27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17" fillId="0" borderId="9" xfId="0" applyFont="1" applyBorder="1"/>
    <xf numFmtId="17" fontId="10" fillId="0" borderId="27" xfId="0" applyNumberFormat="1" applyFont="1" applyBorder="1"/>
    <xf numFmtId="0" fontId="19" fillId="0" borderId="0" xfId="0" applyFont="1"/>
    <xf numFmtId="0" fontId="49" fillId="0" borderId="0" xfId="0" applyFont="1" applyAlignment="1">
      <alignment horizontal="centerContinuous"/>
    </xf>
    <xf numFmtId="0" fontId="47" fillId="0" borderId="2" xfId="0" applyFont="1" applyBorder="1"/>
    <xf numFmtId="0" fontId="22" fillId="0" borderId="2" xfId="0" applyFont="1" applyBorder="1"/>
    <xf numFmtId="0" fontId="10" fillId="0" borderId="2" xfId="0" applyFont="1" applyBorder="1" applyAlignment="1">
      <alignment horizontal="center"/>
    </xf>
    <xf numFmtId="14" fontId="47" fillId="0" borderId="2" xfId="0" applyNumberFormat="1" applyFont="1" applyBorder="1"/>
    <xf numFmtId="0" fontId="4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8" fillId="0" borderId="2" xfId="0" applyFont="1" applyBorder="1"/>
    <xf numFmtId="0" fontId="48" fillId="0" borderId="2" xfId="0" applyFont="1" applyBorder="1" applyAlignment="1">
      <alignment horizontal="center"/>
    </xf>
    <xf numFmtId="0" fontId="46" fillId="0" borderId="2" xfId="0" applyFont="1" applyBorder="1"/>
    <xf numFmtId="14" fontId="22" fillId="0" borderId="2" xfId="0" applyNumberFormat="1" applyFont="1" applyBorder="1"/>
    <xf numFmtId="14" fontId="10" fillId="0" borderId="2" xfId="0" applyNumberFormat="1" applyFont="1" applyBorder="1"/>
    <xf numFmtId="0" fontId="50" fillId="0" borderId="2" xfId="0" applyFont="1" applyBorder="1"/>
    <xf numFmtId="0" fontId="20" fillId="0" borderId="2" xfId="0" applyFont="1" applyBorder="1"/>
    <xf numFmtId="14" fontId="50" fillId="0" borderId="2" xfId="0" applyNumberFormat="1" applyFont="1" applyBorder="1"/>
    <xf numFmtId="0" fontId="50" fillId="0" borderId="2" xfId="0" applyFont="1" applyBorder="1" applyAlignment="1">
      <alignment horizontal="center"/>
    </xf>
    <xf numFmtId="14" fontId="17" fillId="0" borderId="2" xfId="0" applyNumberFormat="1" applyFont="1" applyBorder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4" fillId="0" borderId="0" xfId="0" applyFont="1"/>
    <xf numFmtId="0" fontId="54" fillId="0" borderId="0" xfId="0" applyFont="1" applyAlignment="1">
      <alignment horizontal="right"/>
    </xf>
    <xf numFmtId="0" fontId="10" fillId="4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4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47" fillId="2" borderId="0" xfId="0" applyFont="1" applyFill="1" applyAlignment="1">
      <alignment horizontal="right" vertical="center"/>
    </xf>
    <xf numFmtId="0" fontId="55" fillId="0" borderId="0" xfId="0" applyFont="1" applyAlignment="1">
      <alignment horizontal="left"/>
    </xf>
    <xf numFmtId="3" fontId="16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/>
    </xf>
    <xf numFmtId="3" fontId="29" fillId="0" borderId="2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2" fillId="0" borderId="0" xfId="0" applyFont="1"/>
    <xf numFmtId="0" fontId="28" fillId="0" borderId="7" xfId="0" applyFont="1" applyBorder="1" applyAlignment="1">
      <alignment vertical="center"/>
    </xf>
    <xf numFmtId="0" fontId="10" fillId="5" borderId="8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59" fillId="0" borderId="8" xfId="0" applyFont="1" applyBorder="1" applyAlignment="1">
      <alignment horizontal="left" vertical="center" wrapText="1"/>
    </xf>
    <xf numFmtId="0" fontId="5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3" fontId="56" fillId="0" borderId="2" xfId="0" applyNumberFormat="1" applyFont="1" applyBorder="1" applyAlignment="1">
      <alignment horizontal="center" vertical="center" wrapText="1"/>
    </xf>
    <xf numFmtId="3" fontId="10" fillId="0" borderId="2" xfId="0" quotePrefix="1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quotePrefix="1" applyFont="1" applyBorder="1" applyAlignment="1">
      <alignment horizontal="center" wrapText="1"/>
    </xf>
    <xf numFmtId="166" fontId="10" fillId="0" borderId="2" xfId="0" quotePrefix="1" applyNumberFormat="1" applyFont="1" applyBorder="1" applyAlignment="1">
      <alignment horizontal="center" wrapText="1"/>
    </xf>
    <xf numFmtId="0" fontId="5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left"/>
    </xf>
    <xf numFmtId="49" fontId="60" fillId="0" borderId="2" xfId="0" applyNumberFormat="1" applyFont="1" applyBorder="1" applyAlignment="1">
      <alignment horizontal="center" vertical="center"/>
    </xf>
    <xf numFmtId="14" fontId="10" fillId="0" borderId="2" xfId="0" quotePrefix="1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56" fillId="0" borderId="8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9" fontId="61" fillId="4" borderId="2" xfId="0" applyNumberFormat="1" applyFont="1" applyFill="1" applyBorder="1" applyAlignment="1">
      <alignment horizontal="left" vertical="center"/>
    </xf>
    <xf numFmtId="49" fontId="62" fillId="4" borderId="2" xfId="0" applyNumberFormat="1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13" fillId="0" borderId="29" xfId="0" applyFont="1" applyBorder="1" applyAlignment="1">
      <alignment horizontal="left"/>
    </xf>
    <xf numFmtId="0" fontId="13" fillId="0" borderId="19" xfId="0" quotePrefix="1" applyFont="1" applyBorder="1" applyAlignment="1">
      <alignment horizontal="left"/>
    </xf>
    <xf numFmtId="0" fontId="5" fillId="0" borderId="24" xfId="0" quotePrefix="1" applyFont="1" applyBorder="1" applyAlignment="1">
      <alignment horizontal="left"/>
    </xf>
    <xf numFmtId="0" fontId="5" fillId="0" borderId="20" xfId="0" quotePrefix="1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13" fillId="0" borderId="16" xfId="0" quotePrefix="1" applyFont="1" applyBorder="1" applyAlignment="1">
      <alignment horizontal="left"/>
    </xf>
    <xf numFmtId="0" fontId="11" fillId="2" borderId="37" xfId="0" applyFont="1" applyFill="1" applyBorder="1" applyAlignment="1">
      <alignment horizontal="left" wrapText="1"/>
    </xf>
    <xf numFmtId="0" fontId="11" fillId="0" borderId="5" xfId="0" applyFont="1" applyBorder="1" applyAlignment="1">
      <alignment wrapText="1"/>
    </xf>
    <xf numFmtId="0" fontId="41" fillId="0" borderId="3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2" borderId="3" xfId="0" applyFont="1" applyFill="1" applyBorder="1" applyAlignment="1">
      <alignment horizontal="left"/>
    </xf>
    <xf numFmtId="0" fontId="42" fillId="2" borderId="7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38" fillId="3" borderId="6" xfId="0" applyFont="1" applyFill="1" applyBorder="1" applyAlignment="1">
      <alignment horizontal="left"/>
    </xf>
    <xf numFmtId="0" fontId="7" fillId="0" borderId="6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0" fontId="39" fillId="0" borderId="7" xfId="0" applyFont="1" applyBorder="1" applyAlignment="1">
      <alignment wrapText="1"/>
    </xf>
    <xf numFmtId="0" fontId="39" fillId="0" borderId="36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wrapText="1"/>
    </xf>
    <xf numFmtId="0" fontId="39" fillId="0" borderId="5" xfId="0" applyFont="1" applyBorder="1" applyAlignment="1">
      <alignment wrapText="1"/>
    </xf>
    <xf numFmtId="0" fontId="5" fillId="2" borderId="3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43" fillId="0" borderId="3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24" fillId="0" borderId="35" xfId="0" quotePrefix="1" applyFont="1" applyBorder="1" applyAlignment="1">
      <alignment horizontal="left"/>
    </xf>
    <xf numFmtId="0" fontId="24" fillId="0" borderId="31" xfId="0" quotePrefix="1" applyFont="1" applyBorder="1" applyAlignment="1">
      <alignment horizontal="left"/>
    </xf>
    <xf numFmtId="0" fontId="24" fillId="0" borderId="39" xfId="0" quotePrefix="1" applyFont="1" applyBorder="1" applyAlignment="1">
      <alignment horizontal="left"/>
    </xf>
    <xf numFmtId="0" fontId="24" fillId="0" borderId="30" xfId="0" quotePrefix="1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7" fillId="0" borderId="1" xfId="0" applyFont="1" applyBorder="1"/>
    <xf numFmtId="0" fontId="17" fillId="0" borderId="7" xfId="0" applyFont="1" applyBorder="1"/>
    <xf numFmtId="0" fontId="3" fillId="0" borderId="0" xfId="0" applyFont="1" applyAlignment="1">
      <alignment horizontal="center"/>
    </xf>
    <xf numFmtId="0" fontId="24" fillId="0" borderId="34" xfId="0" quotePrefix="1" applyFont="1" applyBorder="1" applyAlignment="1">
      <alignment horizontal="left"/>
    </xf>
    <xf numFmtId="0" fontId="24" fillId="0" borderId="32" xfId="0" quotePrefix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44" fillId="0" borderId="3" xfId="0" applyFont="1" applyBorder="1" applyAlignment="1">
      <alignment horizontal="left" wrapText="1"/>
    </xf>
    <xf numFmtId="0" fontId="44" fillId="0" borderId="7" xfId="0" quotePrefix="1" applyFont="1" applyBorder="1" applyAlignment="1">
      <alignment horizontal="left"/>
    </xf>
    <xf numFmtId="0" fontId="44" fillId="0" borderId="37" xfId="0" applyFont="1" applyBorder="1" applyAlignment="1">
      <alignment wrapText="1"/>
    </xf>
    <xf numFmtId="0" fontId="44" fillId="0" borderId="5" xfId="0" quotePrefix="1" applyFont="1" applyBorder="1"/>
    <xf numFmtId="0" fontId="7" fillId="0" borderId="0" xfId="0" applyFont="1" applyAlignment="1" applyProtection="1">
      <alignment horizontal="center"/>
      <protection locked="0"/>
    </xf>
    <xf numFmtId="0" fontId="33" fillId="0" borderId="2" xfId="4" applyFont="1" applyBorder="1" applyAlignment="1" applyProtection="1">
      <alignment horizontal="center" vertical="center" wrapText="1"/>
      <protection hidden="1"/>
    </xf>
    <xf numFmtId="0" fontId="28" fillId="0" borderId="2" xfId="4" applyFont="1" applyBorder="1" applyAlignment="1" applyProtection="1">
      <alignment horizontal="center" vertical="center" wrapText="1"/>
      <protection hidden="1"/>
    </xf>
    <xf numFmtId="0" fontId="33" fillId="0" borderId="36" xfId="4" applyFont="1" applyBorder="1" applyAlignment="1" applyProtection="1">
      <alignment horizontal="center" vertical="center" wrapText="1"/>
      <protection hidden="1"/>
    </xf>
    <xf numFmtId="0" fontId="33" fillId="0" borderId="37" xfId="4" applyFont="1" applyBorder="1" applyAlignment="1" applyProtection="1">
      <alignment horizontal="center" vertical="center" wrapText="1"/>
      <protection hidden="1"/>
    </xf>
    <xf numFmtId="0" fontId="33" fillId="0" borderId="4" xfId="4" applyFont="1" applyBorder="1" applyAlignment="1" applyProtection="1">
      <alignment horizontal="center" vertical="center" wrapText="1"/>
      <protection hidden="1"/>
    </xf>
    <xf numFmtId="0" fontId="33" fillId="0" borderId="8" xfId="4" applyFont="1" applyBorder="1" applyAlignment="1" applyProtection="1">
      <alignment horizontal="center" vertical="center" wrapText="1"/>
      <protection hidden="1"/>
    </xf>
    <xf numFmtId="0" fontId="28" fillId="0" borderId="0" xfId="4" applyFont="1" applyAlignment="1" applyProtection="1">
      <alignment horizontal="center"/>
      <protection hidden="1"/>
    </xf>
    <xf numFmtId="165" fontId="29" fillId="0" borderId="0" xfId="4" applyNumberFormat="1" applyFont="1" applyAlignment="1" applyProtection="1">
      <alignment horizontal="left"/>
      <protection hidden="1"/>
    </xf>
    <xf numFmtId="0" fontId="29" fillId="0" borderId="0" xfId="4" applyFont="1" applyAlignment="1" applyProtection="1">
      <alignment horizontal="left"/>
      <protection hidden="1"/>
    </xf>
    <xf numFmtId="0" fontId="35" fillId="0" borderId="0" xfId="4" applyFont="1" applyAlignment="1" applyProtection="1">
      <alignment horizontal="center"/>
      <protection hidden="1"/>
    </xf>
    <xf numFmtId="0" fontId="2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2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0" fontId="16" fillId="0" borderId="2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6" xfId="1" applyFont="1" applyBorder="1" applyAlignment="1">
      <alignment horizontal="center"/>
    </xf>
  </cellXfs>
  <cellStyles count="7">
    <cellStyle name="Bình thường" xfId="0" builtinId="0"/>
    <cellStyle name="Normal 2" xfId="1" xr:uid="{00000000-0005-0000-0000-000001000000}"/>
    <cellStyle name="Normal 3" xfId="2" xr:uid="{00000000-0005-0000-0000-000002000000}"/>
    <cellStyle name="Normal 8" xfId="3" xr:uid="{00000000-0005-0000-0000-000003000000}"/>
    <cellStyle name="Normal_PCGDTH" xfId="4" xr:uid="{00000000-0005-0000-0000-000004000000}"/>
    <cellStyle name="Phần trăm" xfId="5" builtinId="5"/>
    <cellStyle name="Style 1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45" name="Rectangle 1">
          <a:extLst>
            <a:ext uri="{FF2B5EF4-FFF2-40B4-BE49-F238E27FC236}">
              <a16:creationId xmlns:a16="http://schemas.microsoft.com/office/drawing/2014/main" id="{C518CA3A-CCA8-C339-39C0-268F5C356C3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146" name="Rectangle 2">
          <a:extLst>
            <a:ext uri="{FF2B5EF4-FFF2-40B4-BE49-F238E27FC236}">
              <a16:creationId xmlns:a16="http://schemas.microsoft.com/office/drawing/2014/main" id="{BC7D249C-1342-9F4A-8D49-DB4A8824CD4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47" name="Rectangle 3">
          <a:extLst>
            <a:ext uri="{FF2B5EF4-FFF2-40B4-BE49-F238E27FC236}">
              <a16:creationId xmlns:a16="http://schemas.microsoft.com/office/drawing/2014/main" id="{54563833-BC05-EB10-AE3D-040AE362213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48" name="Rectangle 4">
          <a:extLst>
            <a:ext uri="{FF2B5EF4-FFF2-40B4-BE49-F238E27FC236}">
              <a16:creationId xmlns:a16="http://schemas.microsoft.com/office/drawing/2014/main" id="{76D171BA-162A-5B89-F0A7-52F24E5A9E0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49" name="Rectangle 5">
          <a:extLst>
            <a:ext uri="{FF2B5EF4-FFF2-40B4-BE49-F238E27FC236}">
              <a16:creationId xmlns:a16="http://schemas.microsoft.com/office/drawing/2014/main" id="{DF26EB19-1DA5-AB37-0618-53AD8FD87ED7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50" name="Rectangle 6">
          <a:extLst>
            <a:ext uri="{FF2B5EF4-FFF2-40B4-BE49-F238E27FC236}">
              <a16:creationId xmlns:a16="http://schemas.microsoft.com/office/drawing/2014/main" id="{9BB5F5B9-2A8E-9FBE-51DF-A5F4B87C1BC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51" name="Rectangle 7">
          <a:extLst>
            <a:ext uri="{FF2B5EF4-FFF2-40B4-BE49-F238E27FC236}">
              <a16:creationId xmlns:a16="http://schemas.microsoft.com/office/drawing/2014/main" id="{9AC0DC6E-794E-3DC3-8F7C-52A2242E134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6EAFEBF8-D83A-D106-2BBF-59A804662F6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53" name="Rectangle 9">
          <a:extLst>
            <a:ext uri="{FF2B5EF4-FFF2-40B4-BE49-F238E27FC236}">
              <a16:creationId xmlns:a16="http://schemas.microsoft.com/office/drawing/2014/main" id="{8A2C26C7-BA5C-DF17-3A86-90C2A50BB0E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54" name="Rectangle 10">
          <a:extLst>
            <a:ext uri="{FF2B5EF4-FFF2-40B4-BE49-F238E27FC236}">
              <a16:creationId xmlns:a16="http://schemas.microsoft.com/office/drawing/2014/main" id="{46C630DB-9017-A27F-83B3-0B6E3219950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B7ADEDF6-B09A-937E-A515-B0F4D51F8B2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56" name="Rectangle 12">
          <a:extLst>
            <a:ext uri="{FF2B5EF4-FFF2-40B4-BE49-F238E27FC236}">
              <a16:creationId xmlns:a16="http://schemas.microsoft.com/office/drawing/2014/main" id="{4B609442-C3AA-3728-0624-E144C04664E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169" name="Rectangle 25">
          <a:extLst>
            <a:ext uri="{FF2B5EF4-FFF2-40B4-BE49-F238E27FC236}">
              <a16:creationId xmlns:a16="http://schemas.microsoft.com/office/drawing/2014/main" id="{891152AB-0D59-D92B-1095-B3680022A488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70" name="Rectangle 26">
          <a:extLst>
            <a:ext uri="{FF2B5EF4-FFF2-40B4-BE49-F238E27FC236}">
              <a16:creationId xmlns:a16="http://schemas.microsoft.com/office/drawing/2014/main" id="{2D759728-284C-1437-2796-FAECFA4B98C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171" name="Rectangle 27">
          <a:extLst>
            <a:ext uri="{FF2B5EF4-FFF2-40B4-BE49-F238E27FC236}">
              <a16:creationId xmlns:a16="http://schemas.microsoft.com/office/drawing/2014/main" id="{4790A62F-E3AD-9EB1-5CA4-469D6602EFE7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172" name="Rectangle 28">
          <a:extLst>
            <a:ext uri="{FF2B5EF4-FFF2-40B4-BE49-F238E27FC236}">
              <a16:creationId xmlns:a16="http://schemas.microsoft.com/office/drawing/2014/main" id="{E8721F84-E3E7-7FA0-886F-1CC165E3AEEA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73" name="Rectangle 29">
          <a:extLst>
            <a:ext uri="{FF2B5EF4-FFF2-40B4-BE49-F238E27FC236}">
              <a16:creationId xmlns:a16="http://schemas.microsoft.com/office/drawing/2014/main" id="{61934A89-B283-6785-1C30-C4235BCF245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174" name="Rectangle 30">
          <a:extLst>
            <a:ext uri="{FF2B5EF4-FFF2-40B4-BE49-F238E27FC236}">
              <a16:creationId xmlns:a16="http://schemas.microsoft.com/office/drawing/2014/main" id="{0C1D8A23-0B42-C49C-5017-6B141BAF00B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75" name="Rectangle 31">
          <a:extLst>
            <a:ext uri="{FF2B5EF4-FFF2-40B4-BE49-F238E27FC236}">
              <a16:creationId xmlns:a16="http://schemas.microsoft.com/office/drawing/2014/main" id="{FC5668F6-76D5-FA18-F574-FA9A0E01EE7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76" name="Rectangle 32">
          <a:extLst>
            <a:ext uri="{FF2B5EF4-FFF2-40B4-BE49-F238E27FC236}">
              <a16:creationId xmlns:a16="http://schemas.microsoft.com/office/drawing/2014/main" id="{54D4236E-4374-A615-19C0-788808C31E6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77" name="Rectangle 33">
          <a:extLst>
            <a:ext uri="{FF2B5EF4-FFF2-40B4-BE49-F238E27FC236}">
              <a16:creationId xmlns:a16="http://schemas.microsoft.com/office/drawing/2014/main" id="{B04147C1-68E2-2C39-60C1-F3FCC131F72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78" name="Rectangle 34">
          <a:extLst>
            <a:ext uri="{FF2B5EF4-FFF2-40B4-BE49-F238E27FC236}">
              <a16:creationId xmlns:a16="http://schemas.microsoft.com/office/drawing/2014/main" id="{AE7FA9CF-0633-B11A-04C5-F0C25F45763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79" name="Rectangle 35">
          <a:extLst>
            <a:ext uri="{FF2B5EF4-FFF2-40B4-BE49-F238E27FC236}">
              <a16:creationId xmlns:a16="http://schemas.microsoft.com/office/drawing/2014/main" id="{8A649ECF-293F-D93D-B153-BE3B0A7FD17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80" name="Rectangle 36">
          <a:extLst>
            <a:ext uri="{FF2B5EF4-FFF2-40B4-BE49-F238E27FC236}">
              <a16:creationId xmlns:a16="http://schemas.microsoft.com/office/drawing/2014/main" id="{76935A2F-EA95-6A0A-3245-56CCA75B5BB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81" name="Rectangle 37">
          <a:extLst>
            <a:ext uri="{FF2B5EF4-FFF2-40B4-BE49-F238E27FC236}">
              <a16:creationId xmlns:a16="http://schemas.microsoft.com/office/drawing/2014/main" id="{2B90C44A-24F7-B68A-FB5E-6C42F884482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82" name="Rectangle 38">
          <a:extLst>
            <a:ext uri="{FF2B5EF4-FFF2-40B4-BE49-F238E27FC236}">
              <a16:creationId xmlns:a16="http://schemas.microsoft.com/office/drawing/2014/main" id="{F30A6A1F-ECE2-A5AD-72C6-2309E7879AF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83" name="Rectangle 39">
          <a:extLst>
            <a:ext uri="{FF2B5EF4-FFF2-40B4-BE49-F238E27FC236}">
              <a16:creationId xmlns:a16="http://schemas.microsoft.com/office/drawing/2014/main" id="{4D0E08BA-8613-8D25-FE76-AAF70918B72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84" name="Rectangle 40">
          <a:extLst>
            <a:ext uri="{FF2B5EF4-FFF2-40B4-BE49-F238E27FC236}">
              <a16:creationId xmlns:a16="http://schemas.microsoft.com/office/drawing/2014/main" id="{10183ECB-963D-A5D5-47FB-16C68719349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97" name="Rectangle 53">
          <a:extLst>
            <a:ext uri="{FF2B5EF4-FFF2-40B4-BE49-F238E27FC236}">
              <a16:creationId xmlns:a16="http://schemas.microsoft.com/office/drawing/2014/main" id="{231665A3-1840-DD8C-761D-BF18FDD0E8A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198" name="Rectangle 54">
          <a:extLst>
            <a:ext uri="{FF2B5EF4-FFF2-40B4-BE49-F238E27FC236}">
              <a16:creationId xmlns:a16="http://schemas.microsoft.com/office/drawing/2014/main" id="{173F1C54-3890-633C-667F-026A59729B8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99" name="Rectangle 55">
          <a:extLst>
            <a:ext uri="{FF2B5EF4-FFF2-40B4-BE49-F238E27FC236}">
              <a16:creationId xmlns:a16="http://schemas.microsoft.com/office/drawing/2014/main" id="{C19D0F6B-52D0-54D3-34E5-A007BA96473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00" name="Rectangle 56">
          <a:extLst>
            <a:ext uri="{FF2B5EF4-FFF2-40B4-BE49-F238E27FC236}">
              <a16:creationId xmlns:a16="http://schemas.microsoft.com/office/drawing/2014/main" id="{C81E1C9C-AED9-9E4D-BCDE-0635EB533E4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01" name="Rectangle 57">
          <a:extLst>
            <a:ext uri="{FF2B5EF4-FFF2-40B4-BE49-F238E27FC236}">
              <a16:creationId xmlns:a16="http://schemas.microsoft.com/office/drawing/2014/main" id="{0F93DE36-72D6-AB46-3C88-50AF2D892CB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02" name="Rectangle 58">
          <a:extLst>
            <a:ext uri="{FF2B5EF4-FFF2-40B4-BE49-F238E27FC236}">
              <a16:creationId xmlns:a16="http://schemas.microsoft.com/office/drawing/2014/main" id="{FB876216-26E1-F402-5F01-BCF98F2ECBA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03" name="Rectangle 59">
          <a:extLst>
            <a:ext uri="{FF2B5EF4-FFF2-40B4-BE49-F238E27FC236}">
              <a16:creationId xmlns:a16="http://schemas.microsoft.com/office/drawing/2014/main" id="{8AD26B5B-F258-D23D-845F-4EB0D61CE41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04" name="Rectangle 60">
          <a:extLst>
            <a:ext uri="{FF2B5EF4-FFF2-40B4-BE49-F238E27FC236}">
              <a16:creationId xmlns:a16="http://schemas.microsoft.com/office/drawing/2014/main" id="{FD920F7D-BAE6-1D92-EEB1-0E79B7945A0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05" name="Rectangle 61">
          <a:extLst>
            <a:ext uri="{FF2B5EF4-FFF2-40B4-BE49-F238E27FC236}">
              <a16:creationId xmlns:a16="http://schemas.microsoft.com/office/drawing/2014/main" id="{8D5D5454-864C-19B4-0BC3-3609C940D5F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06" name="Rectangle 62">
          <a:extLst>
            <a:ext uri="{FF2B5EF4-FFF2-40B4-BE49-F238E27FC236}">
              <a16:creationId xmlns:a16="http://schemas.microsoft.com/office/drawing/2014/main" id="{B82D6349-9C55-3378-DB58-B207DB7E6BD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07" name="Rectangle 63">
          <a:extLst>
            <a:ext uri="{FF2B5EF4-FFF2-40B4-BE49-F238E27FC236}">
              <a16:creationId xmlns:a16="http://schemas.microsoft.com/office/drawing/2014/main" id="{580E3CD1-D9FF-3D44-7F5C-45695430F72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6ADF8AFC-4FFA-744A-8472-50FD37F123C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221" name="Rectangle 77">
          <a:extLst>
            <a:ext uri="{FF2B5EF4-FFF2-40B4-BE49-F238E27FC236}">
              <a16:creationId xmlns:a16="http://schemas.microsoft.com/office/drawing/2014/main" id="{976C5DF4-B27A-5BB8-FB61-6AA8478A82E6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22" name="Rectangle 78">
          <a:extLst>
            <a:ext uri="{FF2B5EF4-FFF2-40B4-BE49-F238E27FC236}">
              <a16:creationId xmlns:a16="http://schemas.microsoft.com/office/drawing/2014/main" id="{84FD04C4-F0F9-F6A9-1024-087D02D65E6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223" name="Rectangle 79">
          <a:extLst>
            <a:ext uri="{FF2B5EF4-FFF2-40B4-BE49-F238E27FC236}">
              <a16:creationId xmlns:a16="http://schemas.microsoft.com/office/drawing/2014/main" id="{DC1360D7-36BC-577A-8CAC-0986470559EF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224" name="Rectangle 80">
          <a:extLst>
            <a:ext uri="{FF2B5EF4-FFF2-40B4-BE49-F238E27FC236}">
              <a16:creationId xmlns:a16="http://schemas.microsoft.com/office/drawing/2014/main" id="{2287C39A-2C4D-535E-616A-D4E9A6C72F1E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25" name="Rectangle 81">
          <a:extLst>
            <a:ext uri="{FF2B5EF4-FFF2-40B4-BE49-F238E27FC236}">
              <a16:creationId xmlns:a16="http://schemas.microsoft.com/office/drawing/2014/main" id="{8FB1822F-E891-8A6A-51AF-133CDF3B053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226" name="Rectangle 82">
          <a:extLst>
            <a:ext uri="{FF2B5EF4-FFF2-40B4-BE49-F238E27FC236}">
              <a16:creationId xmlns:a16="http://schemas.microsoft.com/office/drawing/2014/main" id="{FCC4121F-74C9-7018-0FD3-5554B71EDD5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27" name="Rectangle 83">
          <a:extLst>
            <a:ext uri="{FF2B5EF4-FFF2-40B4-BE49-F238E27FC236}">
              <a16:creationId xmlns:a16="http://schemas.microsoft.com/office/drawing/2014/main" id="{B9CD9DD9-D9B8-5301-E200-C532760DCB9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28" name="Rectangle 84">
          <a:extLst>
            <a:ext uri="{FF2B5EF4-FFF2-40B4-BE49-F238E27FC236}">
              <a16:creationId xmlns:a16="http://schemas.microsoft.com/office/drawing/2014/main" id="{9D833224-D178-1756-BB03-5CD89A5B66D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29" name="Rectangle 85">
          <a:extLst>
            <a:ext uri="{FF2B5EF4-FFF2-40B4-BE49-F238E27FC236}">
              <a16:creationId xmlns:a16="http://schemas.microsoft.com/office/drawing/2014/main" id="{857C3B12-0720-95B6-8F3F-4313E2E5A42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30" name="Rectangle 86">
          <a:extLst>
            <a:ext uri="{FF2B5EF4-FFF2-40B4-BE49-F238E27FC236}">
              <a16:creationId xmlns:a16="http://schemas.microsoft.com/office/drawing/2014/main" id="{FD3B1AD9-2329-D4B1-6C26-9FB985E3392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31" name="Rectangle 87">
          <a:extLst>
            <a:ext uri="{FF2B5EF4-FFF2-40B4-BE49-F238E27FC236}">
              <a16:creationId xmlns:a16="http://schemas.microsoft.com/office/drawing/2014/main" id="{F19E6477-21C0-73B8-31D2-57F3F7172AC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D1EC85A5-B2FF-7DE1-D17E-27D5722AC51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33" name="Rectangle 89">
          <a:extLst>
            <a:ext uri="{FF2B5EF4-FFF2-40B4-BE49-F238E27FC236}">
              <a16:creationId xmlns:a16="http://schemas.microsoft.com/office/drawing/2014/main" id="{F5B593D0-580D-6C17-34C7-4631000F930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34" name="Rectangle 90">
          <a:extLst>
            <a:ext uri="{FF2B5EF4-FFF2-40B4-BE49-F238E27FC236}">
              <a16:creationId xmlns:a16="http://schemas.microsoft.com/office/drawing/2014/main" id="{E63858E9-4F6A-1EE2-23C9-4F24DD64AFA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35" name="Rectangle 91">
          <a:extLst>
            <a:ext uri="{FF2B5EF4-FFF2-40B4-BE49-F238E27FC236}">
              <a16:creationId xmlns:a16="http://schemas.microsoft.com/office/drawing/2014/main" id="{0741D4E4-D952-681F-B227-AEDCBFBFC68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36" name="Rectangle 92">
          <a:extLst>
            <a:ext uri="{FF2B5EF4-FFF2-40B4-BE49-F238E27FC236}">
              <a16:creationId xmlns:a16="http://schemas.microsoft.com/office/drawing/2014/main" id="{548E2253-0A40-DE4B-4DBF-211451A4373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11F994B4-060E-47DC-F883-F9191B1D0F43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50" name="Rectangle 106">
          <a:extLst>
            <a:ext uri="{FF2B5EF4-FFF2-40B4-BE49-F238E27FC236}">
              <a16:creationId xmlns:a16="http://schemas.microsoft.com/office/drawing/2014/main" id="{65760BC1-A9CC-258E-A214-17B806F2A52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251" name="Rectangle 107">
          <a:extLst>
            <a:ext uri="{FF2B5EF4-FFF2-40B4-BE49-F238E27FC236}">
              <a16:creationId xmlns:a16="http://schemas.microsoft.com/office/drawing/2014/main" id="{E27E767B-4120-0A72-28C8-B2A7E3AAB8D3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9EAA3807-6334-56D3-965A-40FE6E427BE4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C83DF949-EB94-794E-46D7-2F3A1C37340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254" name="Rectangle 110">
          <a:extLst>
            <a:ext uri="{FF2B5EF4-FFF2-40B4-BE49-F238E27FC236}">
              <a16:creationId xmlns:a16="http://schemas.microsoft.com/office/drawing/2014/main" id="{198210EE-0806-D358-8163-2D6306CAE71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55" name="Rectangle 111">
          <a:extLst>
            <a:ext uri="{FF2B5EF4-FFF2-40B4-BE49-F238E27FC236}">
              <a16:creationId xmlns:a16="http://schemas.microsoft.com/office/drawing/2014/main" id="{B21202F2-0831-2F39-829F-A3555ADF805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56" name="Rectangle 112">
          <a:extLst>
            <a:ext uri="{FF2B5EF4-FFF2-40B4-BE49-F238E27FC236}">
              <a16:creationId xmlns:a16="http://schemas.microsoft.com/office/drawing/2014/main" id="{78E9FF99-35A1-52BF-9B53-4276A993935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57" name="Rectangle 113">
          <a:extLst>
            <a:ext uri="{FF2B5EF4-FFF2-40B4-BE49-F238E27FC236}">
              <a16:creationId xmlns:a16="http://schemas.microsoft.com/office/drawing/2014/main" id="{BA7A0CBB-8E02-1FC7-8A24-1B3A49C90D5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58" name="Rectangle 114">
          <a:extLst>
            <a:ext uri="{FF2B5EF4-FFF2-40B4-BE49-F238E27FC236}">
              <a16:creationId xmlns:a16="http://schemas.microsoft.com/office/drawing/2014/main" id="{AEECBBDC-10E5-1BB1-AD8E-15B01DA16FF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59" name="Rectangle 115">
          <a:extLst>
            <a:ext uri="{FF2B5EF4-FFF2-40B4-BE49-F238E27FC236}">
              <a16:creationId xmlns:a16="http://schemas.microsoft.com/office/drawing/2014/main" id="{B61DD65E-65D1-51F8-96E6-2C898537027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60" name="Rectangle 116">
          <a:extLst>
            <a:ext uri="{FF2B5EF4-FFF2-40B4-BE49-F238E27FC236}">
              <a16:creationId xmlns:a16="http://schemas.microsoft.com/office/drawing/2014/main" id="{A0AD811A-6DA7-F5D5-8F9F-CE79B5C79EA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61" name="Rectangle 117">
          <a:extLst>
            <a:ext uri="{FF2B5EF4-FFF2-40B4-BE49-F238E27FC236}">
              <a16:creationId xmlns:a16="http://schemas.microsoft.com/office/drawing/2014/main" id="{D9364150-3848-DB75-5074-BC48C4845EF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62" name="Rectangle 118">
          <a:extLst>
            <a:ext uri="{FF2B5EF4-FFF2-40B4-BE49-F238E27FC236}">
              <a16:creationId xmlns:a16="http://schemas.microsoft.com/office/drawing/2014/main" id="{D4A077F5-88DA-90BC-D668-588C950E6ED3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9525</xdr:colOff>
      <xdr:row>0</xdr:row>
      <xdr:rowOff>0</xdr:rowOff>
    </xdr:to>
    <xdr:sp macro="" textlink="">
      <xdr:nvSpPr>
        <xdr:cNvPr id="6263" name="Rectangle 119">
          <a:extLst>
            <a:ext uri="{FF2B5EF4-FFF2-40B4-BE49-F238E27FC236}">
              <a16:creationId xmlns:a16="http://schemas.microsoft.com/office/drawing/2014/main" id="{867A6E55-B1C0-B0B7-9939-6B7AEE62FF56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64" name="Rectangle 120">
          <a:extLst>
            <a:ext uri="{FF2B5EF4-FFF2-40B4-BE49-F238E27FC236}">
              <a16:creationId xmlns:a16="http://schemas.microsoft.com/office/drawing/2014/main" id="{26917726-4EE1-5077-74E7-2F798F90081D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65" name="Rectangle 121">
          <a:extLst>
            <a:ext uri="{FF2B5EF4-FFF2-40B4-BE49-F238E27FC236}">
              <a16:creationId xmlns:a16="http://schemas.microsoft.com/office/drawing/2014/main" id="{135309E5-1D08-61EE-6146-8AB3539F4010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66" name="Rectangle 122">
          <a:extLst>
            <a:ext uri="{FF2B5EF4-FFF2-40B4-BE49-F238E27FC236}">
              <a16:creationId xmlns:a16="http://schemas.microsoft.com/office/drawing/2014/main" id="{E2687F73-E39F-FC4F-D7B0-16B31A77BD17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67" name="Rectangle 123">
          <a:extLst>
            <a:ext uri="{FF2B5EF4-FFF2-40B4-BE49-F238E27FC236}">
              <a16:creationId xmlns:a16="http://schemas.microsoft.com/office/drawing/2014/main" id="{F7A60D1B-2F32-9B15-7E74-225CF8096149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68" name="Rectangle 124">
          <a:extLst>
            <a:ext uri="{FF2B5EF4-FFF2-40B4-BE49-F238E27FC236}">
              <a16:creationId xmlns:a16="http://schemas.microsoft.com/office/drawing/2014/main" id="{526CE8E5-6A54-3331-9F61-7641CCEDD54D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69" name="Rectangle 125">
          <a:extLst>
            <a:ext uri="{FF2B5EF4-FFF2-40B4-BE49-F238E27FC236}">
              <a16:creationId xmlns:a16="http://schemas.microsoft.com/office/drawing/2014/main" id="{80A7333E-4FA1-1C61-816C-315ABE1CA18B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70" name="Rectangle 126">
          <a:extLst>
            <a:ext uri="{FF2B5EF4-FFF2-40B4-BE49-F238E27FC236}">
              <a16:creationId xmlns:a16="http://schemas.microsoft.com/office/drawing/2014/main" id="{DF765661-5BAF-0104-E4F6-6D23077DE985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271" name="Rectangle 127">
          <a:extLst>
            <a:ext uri="{FF2B5EF4-FFF2-40B4-BE49-F238E27FC236}">
              <a16:creationId xmlns:a16="http://schemas.microsoft.com/office/drawing/2014/main" id="{DF96CE07-58E4-CDEF-95C5-48CBDC97A295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72" name="Rectangle 128">
          <a:extLst>
            <a:ext uri="{FF2B5EF4-FFF2-40B4-BE49-F238E27FC236}">
              <a16:creationId xmlns:a16="http://schemas.microsoft.com/office/drawing/2014/main" id="{43CEC25A-03A7-1A29-176E-1E0CCCBA3C8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273" name="Rectangle 129">
          <a:extLst>
            <a:ext uri="{FF2B5EF4-FFF2-40B4-BE49-F238E27FC236}">
              <a16:creationId xmlns:a16="http://schemas.microsoft.com/office/drawing/2014/main" id="{F44A86A8-024B-FE76-56E9-9516DB903A2E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274" name="Rectangle 130">
          <a:extLst>
            <a:ext uri="{FF2B5EF4-FFF2-40B4-BE49-F238E27FC236}">
              <a16:creationId xmlns:a16="http://schemas.microsoft.com/office/drawing/2014/main" id="{E314E291-2525-7CA5-2384-BEF7F0109F93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75" name="Rectangle 131">
          <a:extLst>
            <a:ext uri="{FF2B5EF4-FFF2-40B4-BE49-F238E27FC236}">
              <a16:creationId xmlns:a16="http://schemas.microsoft.com/office/drawing/2014/main" id="{08839E25-668E-3D8D-E1D5-74D2A45C54D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276" name="Rectangle 132">
          <a:extLst>
            <a:ext uri="{FF2B5EF4-FFF2-40B4-BE49-F238E27FC236}">
              <a16:creationId xmlns:a16="http://schemas.microsoft.com/office/drawing/2014/main" id="{F7868B2E-E59D-331E-0464-4810A99A6A2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77" name="Rectangle 133">
          <a:extLst>
            <a:ext uri="{FF2B5EF4-FFF2-40B4-BE49-F238E27FC236}">
              <a16:creationId xmlns:a16="http://schemas.microsoft.com/office/drawing/2014/main" id="{45FFE526-D99F-ECE0-855B-C1DB62E66F87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78" name="Rectangle 134">
          <a:extLst>
            <a:ext uri="{FF2B5EF4-FFF2-40B4-BE49-F238E27FC236}">
              <a16:creationId xmlns:a16="http://schemas.microsoft.com/office/drawing/2014/main" id="{F0A91159-1E1C-5E8F-AE4F-BAC1FAA002B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79" name="Rectangle 135">
          <a:extLst>
            <a:ext uri="{FF2B5EF4-FFF2-40B4-BE49-F238E27FC236}">
              <a16:creationId xmlns:a16="http://schemas.microsoft.com/office/drawing/2014/main" id="{BF65C99E-0464-7282-490D-DE07A2BC37A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80" name="Rectangle 136">
          <a:extLst>
            <a:ext uri="{FF2B5EF4-FFF2-40B4-BE49-F238E27FC236}">
              <a16:creationId xmlns:a16="http://schemas.microsoft.com/office/drawing/2014/main" id="{89FFC8C2-A655-51FB-19EF-2F3F1BFC056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81" name="Rectangle 137">
          <a:extLst>
            <a:ext uri="{FF2B5EF4-FFF2-40B4-BE49-F238E27FC236}">
              <a16:creationId xmlns:a16="http://schemas.microsoft.com/office/drawing/2014/main" id="{FAFBFEFB-2A96-C4D6-48FE-00D13B55F18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82" name="Rectangle 138">
          <a:extLst>
            <a:ext uri="{FF2B5EF4-FFF2-40B4-BE49-F238E27FC236}">
              <a16:creationId xmlns:a16="http://schemas.microsoft.com/office/drawing/2014/main" id="{68B81A1D-C13A-5B00-4D16-C306E7585E1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83" name="Rectangle 139">
          <a:extLst>
            <a:ext uri="{FF2B5EF4-FFF2-40B4-BE49-F238E27FC236}">
              <a16:creationId xmlns:a16="http://schemas.microsoft.com/office/drawing/2014/main" id="{3F94E237-088C-7A78-7EE0-0044BFE8295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93" name="Rectangle 149">
          <a:extLst>
            <a:ext uri="{FF2B5EF4-FFF2-40B4-BE49-F238E27FC236}">
              <a16:creationId xmlns:a16="http://schemas.microsoft.com/office/drawing/2014/main" id="{B91836C5-3451-E3F7-5C57-F9D51FCB40BB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9525</xdr:colOff>
      <xdr:row>0</xdr:row>
      <xdr:rowOff>0</xdr:rowOff>
    </xdr:to>
    <xdr:sp macro="" textlink="">
      <xdr:nvSpPr>
        <xdr:cNvPr id="6294" name="Rectangle 150">
          <a:extLst>
            <a:ext uri="{FF2B5EF4-FFF2-40B4-BE49-F238E27FC236}">
              <a16:creationId xmlns:a16="http://schemas.microsoft.com/office/drawing/2014/main" id="{FB08EC5B-3D93-EC7F-078F-C88D11C8A485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95" name="Rectangle 151">
          <a:extLst>
            <a:ext uri="{FF2B5EF4-FFF2-40B4-BE49-F238E27FC236}">
              <a16:creationId xmlns:a16="http://schemas.microsoft.com/office/drawing/2014/main" id="{0BFA9E54-3D9E-B5D4-832C-DA56FB7155B8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96" name="Rectangle 152">
          <a:extLst>
            <a:ext uri="{FF2B5EF4-FFF2-40B4-BE49-F238E27FC236}">
              <a16:creationId xmlns:a16="http://schemas.microsoft.com/office/drawing/2014/main" id="{5338DB2F-C110-EB4C-FB8B-94197E8C29DF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97" name="Rectangle 153">
          <a:extLst>
            <a:ext uri="{FF2B5EF4-FFF2-40B4-BE49-F238E27FC236}">
              <a16:creationId xmlns:a16="http://schemas.microsoft.com/office/drawing/2014/main" id="{30B3B26B-D543-CD95-9A98-C7B4461038B0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98" name="Rectangle 154">
          <a:extLst>
            <a:ext uri="{FF2B5EF4-FFF2-40B4-BE49-F238E27FC236}">
              <a16:creationId xmlns:a16="http://schemas.microsoft.com/office/drawing/2014/main" id="{162F350F-DDB4-9B9B-0FCA-A05EAB95536F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299" name="Rectangle 155">
          <a:extLst>
            <a:ext uri="{FF2B5EF4-FFF2-40B4-BE49-F238E27FC236}">
              <a16:creationId xmlns:a16="http://schemas.microsoft.com/office/drawing/2014/main" id="{F6323C10-6646-C8EC-F7E6-77E884F50BB8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300" name="Rectangle 156">
          <a:extLst>
            <a:ext uri="{FF2B5EF4-FFF2-40B4-BE49-F238E27FC236}">
              <a16:creationId xmlns:a16="http://schemas.microsoft.com/office/drawing/2014/main" id="{9320D21C-0508-2D5B-0661-FB50241114F1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301" name="Rectangle 157">
          <a:extLst>
            <a:ext uri="{FF2B5EF4-FFF2-40B4-BE49-F238E27FC236}">
              <a16:creationId xmlns:a16="http://schemas.microsoft.com/office/drawing/2014/main" id="{149094B3-D8D6-2F4B-5F9A-DECB06820822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02" name="Rectangle 158">
          <a:extLst>
            <a:ext uri="{FF2B5EF4-FFF2-40B4-BE49-F238E27FC236}">
              <a16:creationId xmlns:a16="http://schemas.microsoft.com/office/drawing/2014/main" id="{E8B4E3F2-A0B8-ACDE-ED5E-A5DFD2398DB5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6303" name="Rectangle 159">
          <a:extLst>
            <a:ext uri="{FF2B5EF4-FFF2-40B4-BE49-F238E27FC236}">
              <a16:creationId xmlns:a16="http://schemas.microsoft.com/office/drawing/2014/main" id="{EBA125E2-0F1E-0FAC-D073-F41DC73F1C5B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04" name="Rectangle 160">
          <a:extLst>
            <a:ext uri="{FF2B5EF4-FFF2-40B4-BE49-F238E27FC236}">
              <a16:creationId xmlns:a16="http://schemas.microsoft.com/office/drawing/2014/main" id="{0C309D4D-F198-0228-3DDE-81B7F9ADEB79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05" name="Rectangle 161">
          <a:extLst>
            <a:ext uri="{FF2B5EF4-FFF2-40B4-BE49-F238E27FC236}">
              <a16:creationId xmlns:a16="http://schemas.microsoft.com/office/drawing/2014/main" id="{08002CE9-4978-0A94-7811-780379DE94EC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06" name="Rectangle 162">
          <a:extLst>
            <a:ext uri="{FF2B5EF4-FFF2-40B4-BE49-F238E27FC236}">
              <a16:creationId xmlns:a16="http://schemas.microsoft.com/office/drawing/2014/main" id="{4DAFE0B5-6DF1-69B9-A162-59E5346203C5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07" name="Rectangle 163">
          <a:extLst>
            <a:ext uri="{FF2B5EF4-FFF2-40B4-BE49-F238E27FC236}">
              <a16:creationId xmlns:a16="http://schemas.microsoft.com/office/drawing/2014/main" id="{4AC2BD48-DE60-A75B-0E57-D440D07D8643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08" name="Rectangle 164">
          <a:extLst>
            <a:ext uri="{FF2B5EF4-FFF2-40B4-BE49-F238E27FC236}">
              <a16:creationId xmlns:a16="http://schemas.microsoft.com/office/drawing/2014/main" id="{66DA79DE-9D02-7C47-A59C-7813F4A8503B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09" name="Rectangle 165">
          <a:extLst>
            <a:ext uri="{FF2B5EF4-FFF2-40B4-BE49-F238E27FC236}">
              <a16:creationId xmlns:a16="http://schemas.microsoft.com/office/drawing/2014/main" id="{D346941D-23DA-A4D5-8EE6-C4BFE39E7BA7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310" name="Rectangle 166">
          <a:extLst>
            <a:ext uri="{FF2B5EF4-FFF2-40B4-BE49-F238E27FC236}">
              <a16:creationId xmlns:a16="http://schemas.microsoft.com/office/drawing/2014/main" id="{E41387D2-4C91-C99D-5F16-C157D02F5F08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311" name="Rectangle 167">
          <a:extLst>
            <a:ext uri="{FF2B5EF4-FFF2-40B4-BE49-F238E27FC236}">
              <a16:creationId xmlns:a16="http://schemas.microsoft.com/office/drawing/2014/main" id="{5C7A442C-B15A-E9B7-3CD6-650588AB58C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75" name="Rectangle 231">
          <a:extLst>
            <a:ext uri="{FF2B5EF4-FFF2-40B4-BE49-F238E27FC236}">
              <a16:creationId xmlns:a16="http://schemas.microsoft.com/office/drawing/2014/main" id="{74CBE624-8565-5081-681E-E2A298E2C68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376" name="Rectangle 232">
          <a:extLst>
            <a:ext uri="{FF2B5EF4-FFF2-40B4-BE49-F238E27FC236}">
              <a16:creationId xmlns:a16="http://schemas.microsoft.com/office/drawing/2014/main" id="{684F9011-FDFA-02EB-359E-03206F893A8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77" name="Rectangle 233">
          <a:extLst>
            <a:ext uri="{FF2B5EF4-FFF2-40B4-BE49-F238E27FC236}">
              <a16:creationId xmlns:a16="http://schemas.microsoft.com/office/drawing/2014/main" id="{D5CFC8C7-3396-CA5E-06A8-6EAB300CEC3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78" name="Rectangle 234">
          <a:extLst>
            <a:ext uri="{FF2B5EF4-FFF2-40B4-BE49-F238E27FC236}">
              <a16:creationId xmlns:a16="http://schemas.microsoft.com/office/drawing/2014/main" id="{60B5499A-0C13-6A05-AA22-1B4D99C94D1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79" name="Rectangle 235">
          <a:extLst>
            <a:ext uri="{FF2B5EF4-FFF2-40B4-BE49-F238E27FC236}">
              <a16:creationId xmlns:a16="http://schemas.microsoft.com/office/drawing/2014/main" id="{3446297D-BB03-3FD5-4038-E8B07F4493F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80" name="Rectangle 236">
          <a:extLst>
            <a:ext uri="{FF2B5EF4-FFF2-40B4-BE49-F238E27FC236}">
              <a16:creationId xmlns:a16="http://schemas.microsoft.com/office/drawing/2014/main" id="{3DB89543-38F1-E80F-6576-7C91D879909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81" name="Rectangle 237">
          <a:extLst>
            <a:ext uri="{FF2B5EF4-FFF2-40B4-BE49-F238E27FC236}">
              <a16:creationId xmlns:a16="http://schemas.microsoft.com/office/drawing/2014/main" id="{27DE512B-A075-EB37-9C9B-08FE2EBC148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82" name="Rectangle 238">
          <a:extLst>
            <a:ext uri="{FF2B5EF4-FFF2-40B4-BE49-F238E27FC236}">
              <a16:creationId xmlns:a16="http://schemas.microsoft.com/office/drawing/2014/main" id="{2582F5DF-DF47-A00D-3906-34774CEA263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83" name="Rectangle 239">
          <a:extLst>
            <a:ext uri="{FF2B5EF4-FFF2-40B4-BE49-F238E27FC236}">
              <a16:creationId xmlns:a16="http://schemas.microsoft.com/office/drawing/2014/main" id="{8580143F-85F6-F7D3-C40C-61A19F75C02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84" name="Rectangle 240">
          <a:extLst>
            <a:ext uri="{FF2B5EF4-FFF2-40B4-BE49-F238E27FC236}">
              <a16:creationId xmlns:a16="http://schemas.microsoft.com/office/drawing/2014/main" id="{15520055-957C-05B2-C528-6A5F0ABDCD9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85" name="Rectangle 241">
          <a:extLst>
            <a:ext uri="{FF2B5EF4-FFF2-40B4-BE49-F238E27FC236}">
              <a16:creationId xmlns:a16="http://schemas.microsoft.com/office/drawing/2014/main" id="{10A87792-FD19-DEAB-0019-511A3546335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86" name="Rectangle 242">
          <a:extLst>
            <a:ext uri="{FF2B5EF4-FFF2-40B4-BE49-F238E27FC236}">
              <a16:creationId xmlns:a16="http://schemas.microsoft.com/office/drawing/2014/main" id="{6C645ED2-64FB-B395-ADAF-B9292EFD15C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399" name="Rectangle 255">
          <a:extLst>
            <a:ext uri="{FF2B5EF4-FFF2-40B4-BE49-F238E27FC236}">
              <a16:creationId xmlns:a16="http://schemas.microsoft.com/office/drawing/2014/main" id="{9128C1A7-F222-BF87-AA3E-C8E82B86A96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400" name="Rectangle 256">
          <a:extLst>
            <a:ext uri="{FF2B5EF4-FFF2-40B4-BE49-F238E27FC236}">
              <a16:creationId xmlns:a16="http://schemas.microsoft.com/office/drawing/2014/main" id="{46DDACC6-DBF9-D43C-9446-10823DBA88B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01" name="Rectangle 257">
          <a:extLst>
            <a:ext uri="{FF2B5EF4-FFF2-40B4-BE49-F238E27FC236}">
              <a16:creationId xmlns:a16="http://schemas.microsoft.com/office/drawing/2014/main" id="{119DD8DC-A098-0265-299D-52E35FDF7D6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02" name="Rectangle 258">
          <a:extLst>
            <a:ext uri="{FF2B5EF4-FFF2-40B4-BE49-F238E27FC236}">
              <a16:creationId xmlns:a16="http://schemas.microsoft.com/office/drawing/2014/main" id="{0F2B76F3-E353-9816-CCE7-064E85C51E4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03" name="Rectangle 259">
          <a:extLst>
            <a:ext uri="{FF2B5EF4-FFF2-40B4-BE49-F238E27FC236}">
              <a16:creationId xmlns:a16="http://schemas.microsoft.com/office/drawing/2014/main" id="{93DB2E74-50B7-BDFA-7280-86AE1E51520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04" name="Rectangle 260">
          <a:extLst>
            <a:ext uri="{FF2B5EF4-FFF2-40B4-BE49-F238E27FC236}">
              <a16:creationId xmlns:a16="http://schemas.microsoft.com/office/drawing/2014/main" id="{756090B2-B93F-851D-E4F3-519EE784194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05" name="Rectangle 261">
          <a:extLst>
            <a:ext uri="{FF2B5EF4-FFF2-40B4-BE49-F238E27FC236}">
              <a16:creationId xmlns:a16="http://schemas.microsoft.com/office/drawing/2014/main" id="{CAB49D1D-3D7B-422A-6159-14EE34F1D4A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06" name="Rectangle 262">
          <a:extLst>
            <a:ext uri="{FF2B5EF4-FFF2-40B4-BE49-F238E27FC236}">
              <a16:creationId xmlns:a16="http://schemas.microsoft.com/office/drawing/2014/main" id="{52D745C6-0171-4F2F-05EC-E6923477DF9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07" name="Rectangle 263">
          <a:extLst>
            <a:ext uri="{FF2B5EF4-FFF2-40B4-BE49-F238E27FC236}">
              <a16:creationId xmlns:a16="http://schemas.microsoft.com/office/drawing/2014/main" id="{6A262EE5-F21C-7334-2958-43CC26CE14D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08" name="Rectangle 264">
          <a:extLst>
            <a:ext uri="{FF2B5EF4-FFF2-40B4-BE49-F238E27FC236}">
              <a16:creationId xmlns:a16="http://schemas.microsoft.com/office/drawing/2014/main" id="{F2DAE191-0DB4-E0EC-E441-39A41A3A683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09" name="Rectangle 265">
          <a:extLst>
            <a:ext uri="{FF2B5EF4-FFF2-40B4-BE49-F238E27FC236}">
              <a16:creationId xmlns:a16="http://schemas.microsoft.com/office/drawing/2014/main" id="{61CB4D99-6E57-B751-F554-D6809E62228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10" name="Rectangle 266">
          <a:extLst>
            <a:ext uri="{FF2B5EF4-FFF2-40B4-BE49-F238E27FC236}">
              <a16:creationId xmlns:a16="http://schemas.microsoft.com/office/drawing/2014/main" id="{73DE82CA-C3E9-ED1B-EC8E-6A9BDC94880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23" name="Rectangle 279">
          <a:extLst>
            <a:ext uri="{FF2B5EF4-FFF2-40B4-BE49-F238E27FC236}">
              <a16:creationId xmlns:a16="http://schemas.microsoft.com/office/drawing/2014/main" id="{6C872FA8-EBE4-2CD2-72EE-98CD366FA4F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424" name="Rectangle 280">
          <a:extLst>
            <a:ext uri="{FF2B5EF4-FFF2-40B4-BE49-F238E27FC236}">
              <a16:creationId xmlns:a16="http://schemas.microsoft.com/office/drawing/2014/main" id="{1C9F6653-841C-9FC5-395B-2D6CD0098F8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25" name="Rectangle 281">
          <a:extLst>
            <a:ext uri="{FF2B5EF4-FFF2-40B4-BE49-F238E27FC236}">
              <a16:creationId xmlns:a16="http://schemas.microsoft.com/office/drawing/2014/main" id="{B4394D80-18BD-D9A8-DA79-A5CDCF7C928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26" name="Rectangle 282">
          <a:extLst>
            <a:ext uri="{FF2B5EF4-FFF2-40B4-BE49-F238E27FC236}">
              <a16:creationId xmlns:a16="http://schemas.microsoft.com/office/drawing/2014/main" id="{18F2C8F4-0A64-B59B-FA49-3088EFBC2FE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27" name="Rectangle 283">
          <a:extLst>
            <a:ext uri="{FF2B5EF4-FFF2-40B4-BE49-F238E27FC236}">
              <a16:creationId xmlns:a16="http://schemas.microsoft.com/office/drawing/2014/main" id="{63C71255-14CE-2A7A-C8CE-C30006CFFD7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28" name="Rectangle 284">
          <a:extLst>
            <a:ext uri="{FF2B5EF4-FFF2-40B4-BE49-F238E27FC236}">
              <a16:creationId xmlns:a16="http://schemas.microsoft.com/office/drawing/2014/main" id="{FA9B8476-EF18-95E3-96C8-3FACAD2C84C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29" name="Rectangle 285">
          <a:extLst>
            <a:ext uri="{FF2B5EF4-FFF2-40B4-BE49-F238E27FC236}">
              <a16:creationId xmlns:a16="http://schemas.microsoft.com/office/drawing/2014/main" id="{FC3E30B5-029E-D1F7-5F52-CD2CAD9C478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30" name="Rectangle 286">
          <a:extLst>
            <a:ext uri="{FF2B5EF4-FFF2-40B4-BE49-F238E27FC236}">
              <a16:creationId xmlns:a16="http://schemas.microsoft.com/office/drawing/2014/main" id="{752DDC63-D0AA-6572-6CE6-78462B35BFE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31" name="Rectangle 287">
          <a:extLst>
            <a:ext uri="{FF2B5EF4-FFF2-40B4-BE49-F238E27FC236}">
              <a16:creationId xmlns:a16="http://schemas.microsoft.com/office/drawing/2014/main" id="{BF02FC4F-BDDD-64CB-025D-FC781524AD9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32" name="Rectangle 288">
          <a:extLst>
            <a:ext uri="{FF2B5EF4-FFF2-40B4-BE49-F238E27FC236}">
              <a16:creationId xmlns:a16="http://schemas.microsoft.com/office/drawing/2014/main" id="{6D82ADC5-9937-E7E6-FF82-934B25856AC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33" name="Rectangle 289">
          <a:extLst>
            <a:ext uri="{FF2B5EF4-FFF2-40B4-BE49-F238E27FC236}">
              <a16:creationId xmlns:a16="http://schemas.microsoft.com/office/drawing/2014/main" id="{D8CD55F8-FE67-382E-17B2-2403592DE10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34" name="Rectangle 290">
          <a:extLst>
            <a:ext uri="{FF2B5EF4-FFF2-40B4-BE49-F238E27FC236}">
              <a16:creationId xmlns:a16="http://schemas.microsoft.com/office/drawing/2014/main" id="{EA9B649E-5612-959B-9521-E56674BD99D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47" name="Rectangle 303">
          <a:extLst>
            <a:ext uri="{FF2B5EF4-FFF2-40B4-BE49-F238E27FC236}">
              <a16:creationId xmlns:a16="http://schemas.microsoft.com/office/drawing/2014/main" id="{6094C3CA-CC29-64D8-B4CC-182A82F3C6C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448" name="Rectangle 304">
          <a:extLst>
            <a:ext uri="{FF2B5EF4-FFF2-40B4-BE49-F238E27FC236}">
              <a16:creationId xmlns:a16="http://schemas.microsoft.com/office/drawing/2014/main" id="{003BB964-D134-61FE-D89A-EF5769F8D1A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49" name="Rectangle 305">
          <a:extLst>
            <a:ext uri="{FF2B5EF4-FFF2-40B4-BE49-F238E27FC236}">
              <a16:creationId xmlns:a16="http://schemas.microsoft.com/office/drawing/2014/main" id="{8CCCF973-6BE8-2A7F-3213-B91F201BD79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50" name="Rectangle 306">
          <a:extLst>
            <a:ext uri="{FF2B5EF4-FFF2-40B4-BE49-F238E27FC236}">
              <a16:creationId xmlns:a16="http://schemas.microsoft.com/office/drawing/2014/main" id="{79019E94-9D14-69A1-69C7-50E085ED864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51" name="Rectangle 307">
          <a:extLst>
            <a:ext uri="{FF2B5EF4-FFF2-40B4-BE49-F238E27FC236}">
              <a16:creationId xmlns:a16="http://schemas.microsoft.com/office/drawing/2014/main" id="{49385F78-0FF0-C646-8CC8-22A6897C453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52" name="Rectangle 308">
          <a:extLst>
            <a:ext uri="{FF2B5EF4-FFF2-40B4-BE49-F238E27FC236}">
              <a16:creationId xmlns:a16="http://schemas.microsoft.com/office/drawing/2014/main" id="{E0D0D04A-C40A-B338-A61A-2D566CCF34B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53" name="Rectangle 309">
          <a:extLst>
            <a:ext uri="{FF2B5EF4-FFF2-40B4-BE49-F238E27FC236}">
              <a16:creationId xmlns:a16="http://schemas.microsoft.com/office/drawing/2014/main" id="{E880206D-2438-940D-BC31-A3DC20CA2E5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54" name="Rectangle 310">
          <a:extLst>
            <a:ext uri="{FF2B5EF4-FFF2-40B4-BE49-F238E27FC236}">
              <a16:creationId xmlns:a16="http://schemas.microsoft.com/office/drawing/2014/main" id="{00A539E4-3CC9-4758-747E-48AC15689E8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55" name="Rectangle 311">
          <a:extLst>
            <a:ext uri="{FF2B5EF4-FFF2-40B4-BE49-F238E27FC236}">
              <a16:creationId xmlns:a16="http://schemas.microsoft.com/office/drawing/2014/main" id="{778D1AAC-C6F6-2E01-DF13-AE1214FD515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56" name="Rectangle 312">
          <a:extLst>
            <a:ext uri="{FF2B5EF4-FFF2-40B4-BE49-F238E27FC236}">
              <a16:creationId xmlns:a16="http://schemas.microsoft.com/office/drawing/2014/main" id="{46639016-4CFC-E2C1-3819-B8CF454C864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57" name="Rectangle 313">
          <a:extLst>
            <a:ext uri="{FF2B5EF4-FFF2-40B4-BE49-F238E27FC236}">
              <a16:creationId xmlns:a16="http://schemas.microsoft.com/office/drawing/2014/main" id="{F7885D95-6509-CAEC-F3D6-8318F36E6B5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58" name="Rectangle 314">
          <a:extLst>
            <a:ext uri="{FF2B5EF4-FFF2-40B4-BE49-F238E27FC236}">
              <a16:creationId xmlns:a16="http://schemas.microsoft.com/office/drawing/2014/main" id="{A5933144-6503-505E-D947-29BEEC15BC9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471" name="Rectangle 327">
          <a:extLst>
            <a:ext uri="{FF2B5EF4-FFF2-40B4-BE49-F238E27FC236}">
              <a16:creationId xmlns:a16="http://schemas.microsoft.com/office/drawing/2014/main" id="{09BF6BC8-753B-3685-BB94-BFB2E8040950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72" name="Rectangle 328">
          <a:extLst>
            <a:ext uri="{FF2B5EF4-FFF2-40B4-BE49-F238E27FC236}">
              <a16:creationId xmlns:a16="http://schemas.microsoft.com/office/drawing/2014/main" id="{95D14235-66F0-6FD4-D0ED-A6DFBF02D47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473" name="Rectangle 329">
          <a:extLst>
            <a:ext uri="{FF2B5EF4-FFF2-40B4-BE49-F238E27FC236}">
              <a16:creationId xmlns:a16="http://schemas.microsoft.com/office/drawing/2014/main" id="{C7528D77-2871-9A7E-7446-08E709FFA428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474" name="Rectangle 330">
          <a:extLst>
            <a:ext uri="{FF2B5EF4-FFF2-40B4-BE49-F238E27FC236}">
              <a16:creationId xmlns:a16="http://schemas.microsoft.com/office/drawing/2014/main" id="{295CCCAC-4046-2B7C-A06C-77F6CE1B1321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75" name="Rectangle 331">
          <a:extLst>
            <a:ext uri="{FF2B5EF4-FFF2-40B4-BE49-F238E27FC236}">
              <a16:creationId xmlns:a16="http://schemas.microsoft.com/office/drawing/2014/main" id="{8DB22A58-6F33-EF84-AFD7-C48CDAE518D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476" name="Rectangle 332">
          <a:extLst>
            <a:ext uri="{FF2B5EF4-FFF2-40B4-BE49-F238E27FC236}">
              <a16:creationId xmlns:a16="http://schemas.microsoft.com/office/drawing/2014/main" id="{216FE7B7-A8E9-09CD-D4EC-A30262DF26F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77" name="Rectangle 333">
          <a:extLst>
            <a:ext uri="{FF2B5EF4-FFF2-40B4-BE49-F238E27FC236}">
              <a16:creationId xmlns:a16="http://schemas.microsoft.com/office/drawing/2014/main" id="{07AA689D-0394-8C3D-AE3D-6EC0710B55F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78" name="Rectangle 334">
          <a:extLst>
            <a:ext uri="{FF2B5EF4-FFF2-40B4-BE49-F238E27FC236}">
              <a16:creationId xmlns:a16="http://schemas.microsoft.com/office/drawing/2014/main" id="{D8FA954A-7DD0-80DD-2341-54AC103A7E8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79" name="Rectangle 335">
          <a:extLst>
            <a:ext uri="{FF2B5EF4-FFF2-40B4-BE49-F238E27FC236}">
              <a16:creationId xmlns:a16="http://schemas.microsoft.com/office/drawing/2014/main" id="{F921A8CF-7A58-968C-E080-E8D52900DF3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80" name="Rectangle 336">
          <a:extLst>
            <a:ext uri="{FF2B5EF4-FFF2-40B4-BE49-F238E27FC236}">
              <a16:creationId xmlns:a16="http://schemas.microsoft.com/office/drawing/2014/main" id="{16DF5207-963E-A523-B36A-7EA662AC1E6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81" name="Rectangle 337">
          <a:extLst>
            <a:ext uri="{FF2B5EF4-FFF2-40B4-BE49-F238E27FC236}">
              <a16:creationId xmlns:a16="http://schemas.microsoft.com/office/drawing/2014/main" id="{1FE1E0DD-28A3-F09D-12BC-C3B9E69CFC5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82" name="Rectangle 338">
          <a:extLst>
            <a:ext uri="{FF2B5EF4-FFF2-40B4-BE49-F238E27FC236}">
              <a16:creationId xmlns:a16="http://schemas.microsoft.com/office/drawing/2014/main" id="{0F59802E-B6C0-D005-D89F-00099FC8D3F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83" name="Rectangle 339">
          <a:extLst>
            <a:ext uri="{FF2B5EF4-FFF2-40B4-BE49-F238E27FC236}">
              <a16:creationId xmlns:a16="http://schemas.microsoft.com/office/drawing/2014/main" id="{2759F47D-0C3B-5CCF-B354-530E881E287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84" name="Rectangle 340">
          <a:extLst>
            <a:ext uri="{FF2B5EF4-FFF2-40B4-BE49-F238E27FC236}">
              <a16:creationId xmlns:a16="http://schemas.microsoft.com/office/drawing/2014/main" id="{1C14A20B-0BAA-2FAB-074E-EA6B579D95B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85" name="Rectangle 341">
          <a:extLst>
            <a:ext uri="{FF2B5EF4-FFF2-40B4-BE49-F238E27FC236}">
              <a16:creationId xmlns:a16="http://schemas.microsoft.com/office/drawing/2014/main" id="{000F4303-6B7F-5846-9CC5-823119D2848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86" name="Rectangle 342">
          <a:extLst>
            <a:ext uri="{FF2B5EF4-FFF2-40B4-BE49-F238E27FC236}">
              <a16:creationId xmlns:a16="http://schemas.microsoft.com/office/drawing/2014/main" id="{5AF5361E-C656-EBD8-7B6B-6931C114744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499" name="Rectangle 355">
          <a:extLst>
            <a:ext uri="{FF2B5EF4-FFF2-40B4-BE49-F238E27FC236}">
              <a16:creationId xmlns:a16="http://schemas.microsoft.com/office/drawing/2014/main" id="{732533B8-5B4A-F1D8-E026-DA53C0A14CC4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9525</xdr:colOff>
      <xdr:row>0</xdr:row>
      <xdr:rowOff>0</xdr:rowOff>
    </xdr:to>
    <xdr:sp macro="" textlink="">
      <xdr:nvSpPr>
        <xdr:cNvPr id="6500" name="Rectangle 356">
          <a:extLst>
            <a:ext uri="{FF2B5EF4-FFF2-40B4-BE49-F238E27FC236}">
              <a16:creationId xmlns:a16="http://schemas.microsoft.com/office/drawing/2014/main" id="{CBE0D299-018B-3D11-567A-61C56DA5DF9A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501" name="Rectangle 357">
          <a:extLst>
            <a:ext uri="{FF2B5EF4-FFF2-40B4-BE49-F238E27FC236}">
              <a16:creationId xmlns:a16="http://schemas.microsoft.com/office/drawing/2014/main" id="{F66BC00B-C514-972B-6EE2-14F580413784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502" name="Rectangle 358">
          <a:extLst>
            <a:ext uri="{FF2B5EF4-FFF2-40B4-BE49-F238E27FC236}">
              <a16:creationId xmlns:a16="http://schemas.microsoft.com/office/drawing/2014/main" id="{8320D40A-067B-AA5D-69B0-719E7802A543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503" name="Rectangle 359">
          <a:extLst>
            <a:ext uri="{FF2B5EF4-FFF2-40B4-BE49-F238E27FC236}">
              <a16:creationId xmlns:a16="http://schemas.microsoft.com/office/drawing/2014/main" id="{75663789-E1D7-BB46-A302-EEA9EC1CFB8D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504" name="Rectangle 360">
          <a:extLst>
            <a:ext uri="{FF2B5EF4-FFF2-40B4-BE49-F238E27FC236}">
              <a16:creationId xmlns:a16="http://schemas.microsoft.com/office/drawing/2014/main" id="{043B7AD4-E07D-2599-23C0-7F593E2E4BA2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505" name="Rectangle 361">
          <a:extLst>
            <a:ext uri="{FF2B5EF4-FFF2-40B4-BE49-F238E27FC236}">
              <a16:creationId xmlns:a16="http://schemas.microsoft.com/office/drawing/2014/main" id="{10840988-F9F2-9C61-F2BC-21EFF095AB1B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506" name="Rectangle 362">
          <a:extLst>
            <a:ext uri="{FF2B5EF4-FFF2-40B4-BE49-F238E27FC236}">
              <a16:creationId xmlns:a16="http://schemas.microsoft.com/office/drawing/2014/main" id="{EAB06FE3-E5B3-9DAD-BB88-3E671439CA1B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507" name="Rectangle 363">
          <a:extLst>
            <a:ext uri="{FF2B5EF4-FFF2-40B4-BE49-F238E27FC236}">
              <a16:creationId xmlns:a16="http://schemas.microsoft.com/office/drawing/2014/main" id="{BFD44653-03D9-6E72-15A5-E585030D0E93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508" name="Rectangle 364">
          <a:extLst>
            <a:ext uri="{FF2B5EF4-FFF2-40B4-BE49-F238E27FC236}">
              <a16:creationId xmlns:a16="http://schemas.microsoft.com/office/drawing/2014/main" id="{AA390D22-7F1F-3F4B-609E-87593A97BEBF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6509" name="Rectangle 365">
          <a:extLst>
            <a:ext uri="{FF2B5EF4-FFF2-40B4-BE49-F238E27FC236}">
              <a16:creationId xmlns:a16="http://schemas.microsoft.com/office/drawing/2014/main" id="{AA8748C3-218B-909A-201B-785E35320342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510" name="Rectangle 366">
          <a:extLst>
            <a:ext uri="{FF2B5EF4-FFF2-40B4-BE49-F238E27FC236}">
              <a16:creationId xmlns:a16="http://schemas.microsoft.com/office/drawing/2014/main" id="{10F7B468-A48A-C48A-56E9-0A30B4FA86FA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511" name="Rectangle 367">
          <a:extLst>
            <a:ext uri="{FF2B5EF4-FFF2-40B4-BE49-F238E27FC236}">
              <a16:creationId xmlns:a16="http://schemas.microsoft.com/office/drawing/2014/main" id="{870301BC-2370-C860-56A6-98D7589A20CE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512" name="Rectangle 368">
          <a:extLst>
            <a:ext uri="{FF2B5EF4-FFF2-40B4-BE49-F238E27FC236}">
              <a16:creationId xmlns:a16="http://schemas.microsoft.com/office/drawing/2014/main" id="{3DD84828-EAD2-7407-DD15-381A1F65CD76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513" name="Rectangle 369">
          <a:extLst>
            <a:ext uri="{FF2B5EF4-FFF2-40B4-BE49-F238E27FC236}">
              <a16:creationId xmlns:a16="http://schemas.microsoft.com/office/drawing/2014/main" id="{A38D6AAA-CF02-E302-81CC-17895A25337F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514" name="Rectangle 370">
          <a:extLst>
            <a:ext uri="{FF2B5EF4-FFF2-40B4-BE49-F238E27FC236}">
              <a16:creationId xmlns:a16="http://schemas.microsoft.com/office/drawing/2014/main" id="{C5B22949-E01B-86B3-25CE-46699B426522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515" name="Rectangle 371">
          <a:extLst>
            <a:ext uri="{FF2B5EF4-FFF2-40B4-BE49-F238E27FC236}">
              <a16:creationId xmlns:a16="http://schemas.microsoft.com/office/drawing/2014/main" id="{A2EC9308-DD99-A951-D623-61742877CC62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516" name="Rectangle 372">
          <a:extLst>
            <a:ext uri="{FF2B5EF4-FFF2-40B4-BE49-F238E27FC236}">
              <a16:creationId xmlns:a16="http://schemas.microsoft.com/office/drawing/2014/main" id="{EE8F4402-A3D0-256E-0B84-C2C1B9998A7B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517" name="Rectangle 373">
          <a:extLst>
            <a:ext uri="{FF2B5EF4-FFF2-40B4-BE49-F238E27FC236}">
              <a16:creationId xmlns:a16="http://schemas.microsoft.com/office/drawing/2014/main" id="{8E3AE5B3-6112-2213-625A-D30CE68539E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36" name="Rectangle 392">
          <a:extLst>
            <a:ext uri="{FF2B5EF4-FFF2-40B4-BE49-F238E27FC236}">
              <a16:creationId xmlns:a16="http://schemas.microsoft.com/office/drawing/2014/main" id="{5A574E1F-213D-D2D1-B894-B30D7F35D8B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537" name="Rectangle 393">
          <a:extLst>
            <a:ext uri="{FF2B5EF4-FFF2-40B4-BE49-F238E27FC236}">
              <a16:creationId xmlns:a16="http://schemas.microsoft.com/office/drawing/2014/main" id="{0C0F00B0-2599-B398-49E7-CD261545826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38" name="Rectangle 394">
          <a:extLst>
            <a:ext uri="{FF2B5EF4-FFF2-40B4-BE49-F238E27FC236}">
              <a16:creationId xmlns:a16="http://schemas.microsoft.com/office/drawing/2014/main" id="{87AA83EB-343D-3C3D-1117-456BB03C294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39" name="Rectangle 395">
          <a:extLst>
            <a:ext uri="{FF2B5EF4-FFF2-40B4-BE49-F238E27FC236}">
              <a16:creationId xmlns:a16="http://schemas.microsoft.com/office/drawing/2014/main" id="{57B48DA7-8F7E-75F0-D76F-D1B780CC292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40" name="Rectangle 396">
          <a:extLst>
            <a:ext uri="{FF2B5EF4-FFF2-40B4-BE49-F238E27FC236}">
              <a16:creationId xmlns:a16="http://schemas.microsoft.com/office/drawing/2014/main" id="{D2C89C97-CC81-6CD1-EDDA-F6399491682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41" name="Rectangle 397">
          <a:extLst>
            <a:ext uri="{FF2B5EF4-FFF2-40B4-BE49-F238E27FC236}">
              <a16:creationId xmlns:a16="http://schemas.microsoft.com/office/drawing/2014/main" id="{AC65F058-AC22-33D1-899D-0AD7AEF3796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42" name="Rectangle 398">
          <a:extLst>
            <a:ext uri="{FF2B5EF4-FFF2-40B4-BE49-F238E27FC236}">
              <a16:creationId xmlns:a16="http://schemas.microsoft.com/office/drawing/2014/main" id="{9B4FB080-1444-FB01-AC7D-4EAEBBBE838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43" name="Rectangle 399">
          <a:extLst>
            <a:ext uri="{FF2B5EF4-FFF2-40B4-BE49-F238E27FC236}">
              <a16:creationId xmlns:a16="http://schemas.microsoft.com/office/drawing/2014/main" id="{D9B384CB-827E-38C3-0CF4-42A970CE34A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44" name="Rectangle 400">
          <a:extLst>
            <a:ext uri="{FF2B5EF4-FFF2-40B4-BE49-F238E27FC236}">
              <a16:creationId xmlns:a16="http://schemas.microsoft.com/office/drawing/2014/main" id="{714ADFE8-0FFA-7F16-7F91-E5D0B194FDB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45" name="Rectangle 401">
          <a:extLst>
            <a:ext uri="{FF2B5EF4-FFF2-40B4-BE49-F238E27FC236}">
              <a16:creationId xmlns:a16="http://schemas.microsoft.com/office/drawing/2014/main" id="{90619C7A-ECA3-BB7E-64A1-1D6E24DEF66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46" name="Rectangle 402">
          <a:extLst>
            <a:ext uri="{FF2B5EF4-FFF2-40B4-BE49-F238E27FC236}">
              <a16:creationId xmlns:a16="http://schemas.microsoft.com/office/drawing/2014/main" id="{CB48D371-40EC-D770-DD32-99F03DE2A63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47" name="Rectangle 403">
          <a:extLst>
            <a:ext uri="{FF2B5EF4-FFF2-40B4-BE49-F238E27FC236}">
              <a16:creationId xmlns:a16="http://schemas.microsoft.com/office/drawing/2014/main" id="{F6ECC5C0-C001-0CB9-579E-80ACD1FC1C7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60" name="Rectangle 416">
          <a:extLst>
            <a:ext uri="{FF2B5EF4-FFF2-40B4-BE49-F238E27FC236}">
              <a16:creationId xmlns:a16="http://schemas.microsoft.com/office/drawing/2014/main" id="{6F54F61E-28BF-BF95-833F-D844D5FB5F3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561" name="Rectangle 417">
          <a:extLst>
            <a:ext uri="{FF2B5EF4-FFF2-40B4-BE49-F238E27FC236}">
              <a16:creationId xmlns:a16="http://schemas.microsoft.com/office/drawing/2014/main" id="{8C9EEACC-7B56-6493-5050-D937C1E7711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62" name="Rectangle 418">
          <a:extLst>
            <a:ext uri="{FF2B5EF4-FFF2-40B4-BE49-F238E27FC236}">
              <a16:creationId xmlns:a16="http://schemas.microsoft.com/office/drawing/2014/main" id="{284E9461-2397-2698-E916-5733B8C0C12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63" name="Rectangle 419">
          <a:extLst>
            <a:ext uri="{FF2B5EF4-FFF2-40B4-BE49-F238E27FC236}">
              <a16:creationId xmlns:a16="http://schemas.microsoft.com/office/drawing/2014/main" id="{E67CB063-8D6E-C0F0-B110-713969208B9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64" name="Rectangle 420">
          <a:extLst>
            <a:ext uri="{FF2B5EF4-FFF2-40B4-BE49-F238E27FC236}">
              <a16:creationId xmlns:a16="http://schemas.microsoft.com/office/drawing/2014/main" id="{8898AEEC-5E6A-C42C-9BE1-5453863D2F9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65" name="Rectangle 421">
          <a:extLst>
            <a:ext uri="{FF2B5EF4-FFF2-40B4-BE49-F238E27FC236}">
              <a16:creationId xmlns:a16="http://schemas.microsoft.com/office/drawing/2014/main" id="{7910B8E7-9EEF-6125-1BF4-73A44FEE742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66" name="Rectangle 422">
          <a:extLst>
            <a:ext uri="{FF2B5EF4-FFF2-40B4-BE49-F238E27FC236}">
              <a16:creationId xmlns:a16="http://schemas.microsoft.com/office/drawing/2014/main" id="{6EF97242-3D12-3BF1-49DD-E66DC9BD8F4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67" name="Rectangle 423">
          <a:extLst>
            <a:ext uri="{FF2B5EF4-FFF2-40B4-BE49-F238E27FC236}">
              <a16:creationId xmlns:a16="http://schemas.microsoft.com/office/drawing/2014/main" id="{EABA4266-586E-A008-2AB5-FA6BA23FADC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68" name="Rectangle 424">
          <a:extLst>
            <a:ext uri="{FF2B5EF4-FFF2-40B4-BE49-F238E27FC236}">
              <a16:creationId xmlns:a16="http://schemas.microsoft.com/office/drawing/2014/main" id="{E6F762F3-CD81-9ACE-9A9D-E259B11566C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69" name="Rectangle 425">
          <a:extLst>
            <a:ext uri="{FF2B5EF4-FFF2-40B4-BE49-F238E27FC236}">
              <a16:creationId xmlns:a16="http://schemas.microsoft.com/office/drawing/2014/main" id="{DEC24A4E-2380-EE18-33E8-E66340187EE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70" name="Rectangle 426">
          <a:extLst>
            <a:ext uri="{FF2B5EF4-FFF2-40B4-BE49-F238E27FC236}">
              <a16:creationId xmlns:a16="http://schemas.microsoft.com/office/drawing/2014/main" id="{110E5F39-F200-2467-C062-5D6409A548C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71" name="Rectangle 427">
          <a:extLst>
            <a:ext uri="{FF2B5EF4-FFF2-40B4-BE49-F238E27FC236}">
              <a16:creationId xmlns:a16="http://schemas.microsoft.com/office/drawing/2014/main" id="{3A60E1B9-DBF8-2C9F-B72E-3D0D15D7BD2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84" name="Rectangle 440">
          <a:extLst>
            <a:ext uri="{FF2B5EF4-FFF2-40B4-BE49-F238E27FC236}">
              <a16:creationId xmlns:a16="http://schemas.microsoft.com/office/drawing/2014/main" id="{B3B7B482-1884-5358-47BD-E92E10B2A22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585" name="Rectangle 441">
          <a:extLst>
            <a:ext uri="{FF2B5EF4-FFF2-40B4-BE49-F238E27FC236}">
              <a16:creationId xmlns:a16="http://schemas.microsoft.com/office/drawing/2014/main" id="{5CAF84B5-FE25-4893-1D69-7A4D170D10A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86" name="Rectangle 442">
          <a:extLst>
            <a:ext uri="{FF2B5EF4-FFF2-40B4-BE49-F238E27FC236}">
              <a16:creationId xmlns:a16="http://schemas.microsoft.com/office/drawing/2014/main" id="{3918C512-5145-F20A-A2D0-6664E21E9CD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87" name="Rectangle 443">
          <a:extLst>
            <a:ext uri="{FF2B5EF4-FFF2-40B4-BE49-F238E27FC236}">
              <a16:creationId xmlns:a16="http://schemas.microsoft.com/office/drawing/2014/main" id="{E66C610C-B629-DE60-6035-00B82A1DFC2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88" name="Rectangle 444">
          <a:extLst>
            <a:ext uri="{FF2B5EF4-FFF2-40B4-BE49-F238E27FC236}">
              <a16:creationId xmlns:a16="http://schemas.microsoft.com/office/drawing/2014/main" id="{757B0DEE-65FB-2F4B-DB42-02330BAB8E7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89" name="Rectangle 445">
          <a:extLst>
            <a:ext uri="{FF2B5EF4-FFF2-40B4-BE49-F238E27FC236}">
              <a16:creationId xmlns:a16="http://schemas.microsoft.com/office/drawing/2014/main" id="{5FE9BC10-BDFF-2316-19E3-06723038AB8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90" name="Rectangle 446">
          <a:extLst>
            <a:ext uri="{FF2B5EF4-FFF2-40B4-BE49-F238E27FC236}">
              <a16:creationId xmlns:a16="http://schemas.microsoft.com/office/drawing/2014/main" id="{99F946E8-C328-062A-7128-583D717068E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91" name="Rectangle 447">
          <a:extLst>
            <a:ext uri="{FF2B5EF4-FFF2-40B4-BE49-F238E27FC236}">
              <a16:creationId xmlns:a16="http://schemas.microsoft.com/office/drawing/2014/main" id="{05FD2F20-69A4-8104-26E8-637E4AC2E95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92" name="Rectangle 448">
          <a:extLst>
            <a:ext uri="{FF2B5EF4-FFF2-40B4-BE49-F238E27FC236}">
              <a16:creationId xmlns:a16="http://schemas.microsoft.com/office/drawing/2014/main" id="{BF6F40A7-E298-0F2B-2A4A-F742460C16B7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93" name="Rectangle 449">
          <a:extLst>
            <a:ext uri="{FF2B5EF4-FFF2-40B4-BE49-F238E27FC236}">
              <a16:creationId xmlns:a16="http://schemas.microsoft.com/office/drawing/2014/main" id="{224684E0-7637-E62E-E53D-C3226995F59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94" name="Rectangle 450">
          <a:extLst>
            <a:ext uri="{FF2B5EF4-FFF2-40B4-BE49-F238E27FC236}">
              <a16:creationId xmlns:a16="http://schemas.microsoft.com/office/drawing/2014/main" id="{6D18D31F-9969-1649-8A8F-36C41BF483B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95" name="Rectangle 451">
          <a:extLst>
            <a:ext uri="{FF2B5EF4-FFF2-40B4-BE49-F238E27FC236}">
              <a16:creationId xmlns:a16="http://schemas.microsoft.com/office/drawing/2014/main" id="{6C5A06F2-1FE2-100B-77A0-6468EF52D69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08" name="Rectangle 464">
          <a:extLst>
            <a:ext uri="{FF2B5EF4-FFF2-40B4-BE49-F238E27FC236}">
              <a16:creationId xmlns:a16="http://schemas.microsoft.com/office/drawing/2014/main" id="{2A3B0D2B-BADA-216A-8F61-81362D82E6E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609" name="Rectangle 465">
          <a:extLst>
            <a:ext uri="{FF2B5EF4-FFF2-40B4-BE49-F238E27FC236}">
              <a16:creationId xmlns:a16="http://schemas.microsoft.com/office/drawing/2014/main" id="{3E0A17BC-F70B-7F72-C2BE-6D6881FFB5F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0" name="Rectangle 466">
          <a:extLst>
            <a:ext uri="{FF2B5EF4-FFF2-40B4-BE49-F238E27FC236}">
              <a16:creationId xmlns:a16="http://schemas.microsoft.com/office/drawing/2014/main" id="{46D99422-0F93-BF17-EDDF-C6F1716B202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1" name="Rectangle 467">
          <a:extLst>
            <a:ext uri="{FF2B5EF4-FFF2-40B4-BE49-F238E27FC236}">
              <a16:creationId xmlns:a16="http://schemas.microsoft.com/office/drawing/2014/main" id="{5F0317EF-BF1A-1E51-6711-F8F0CDBDA31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2" name="Rectangle 468">
          <a:extLst>
            <a:ext uri="{FF2B5EF4-FFF2-40B4-BE49-F238E27FC236}">
              <a16:creationId xmlns:a16="http://schemas.microsoft.com/office/drawing/2014/main" id="{36B17C72-EF49-2057-E23F-F44A54618D8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3" name="Rectangle 469">
          <a:extLst>
            <a:ext uri="{FF2B5EF4-FFF2-40B4-BE49-F238E27FC236}">
              <a16:creationId xmlns:a16="http://schemas.microsoft.com/office/drawing/2014/main" id="{53A02B34-1C5B-956E-F8BC-3B6EF95194C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4" name="Rectangle 470">
          <a:extLst>
            <a:ext uri="{FF2B5EF4-FFF2-40B4-BE49-F238E27FC236}">
              <a16:creationId xmlns:a16="http://schemas.microsoft.com/office/drawing/2014/main" id="{D49A5ADB-1E6C-823D-80F4-76B3190D736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5" name="Rectangle 471">
          <a:extLst>
            <a:ext uri="{FF2B5EF4-FFF2-40B4-BE49-F238E27FC236}">
              <a16:creationId xmlns:a16="http://schemas.microsoft.com/office/drawing/2014/main" id="{F979C7C4-ED4A-7663-8AC3-C72BDE5229C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6" name="Rectangle 472">
          <a:extLst>
            <a:ext uri="{FF2B5EF4-FFF2-40B4-BE49-F238E27FC236}">
              <a16:creationId xmlns:a16="http://schemas.microsoft.com/office/drawing/2014/main" id="{EF5026E3-F0C4-43A2-2A31-714255A16A0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7" name="Rectangle 473">
          <a:extLst>
            <a:ext uri="{FF2B5EF4-FFF2-40B4-BE49-F238E27FC236}">
              <a16:creationId xmlns:a16="http://schemas.microsoft.com/office/drawing/2014/main" id="{2A07C841-47CA-E008-D98C-9361836E33D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8" name="Rectangle 474">
          <a:extLst>
            <a:ext uri="{FF2B5EF4-FFF2-40B4-BE49-F238E27FC236}">
              <a16:creationId xmlns:a16="http://schemas.microsoft.com/office/drawing/2014/main" id="{F750ED2D-107B-362A-8B89-C6AE92457C5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19" name="Rectangle 475">
          <a:extLst>
            <a:ext uri="{FF2B5EF4-FFF2-40B4-BE49-F238E27FC236}">
              <a16:creationId xmlns:a16="http://schemas.microsoft.com/office/drawing/2014/main" id="{AFC03E88-56FC-E326-5FC3-50F4BF29927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32" name="Rectangle 488">
          <a:extLst>
            <a:ext uri="{FF2B5EF4-FFF2-40B4-BE49-F238E27FC236}">
              <a16:creationId xmlns:a16="http://schemas.microsoft.com/office/drawing/2014/main" id="{09743382-4551-FC20-F226-E30465DB35F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633" name="Rectangle 489">
          <a:extLst>
            <a:ext uri="{FF2B5EF4-FFF2-40B4-BE49-F238E27FC236}">
              <a16:creationId xmlns:a16="http://schemas.microsoft.com/office/drawing/2014/main" id="{470517B3-29B7-F761-3584-A3F6B56851A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34" name="Rectangle 490">
          <a:extLst>
            <a:ext uri="{FF2B5EF4-FFF2-40B4-BE49-F238E27FC236}">
              <a16:creationId xmlns:a16="http://schemas.microsoft.com/office/drawing/2014/main" id="{B8F69A75-7E2C-B4F9-4CFE-3D4863DE053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35" name="Rectangle 491">
          <a:extLst>
            <a:ext uri="{FF2B5EF4-FFF2-40B4-BE49-F238E27FC236}">
              <a16:creationId xmlns:a16="http://schemas.microsoft.com/office/drawing/2014/main" id="{BB7F34E8-4CB8-C3AA-BA18-7528D0BD036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36" name="Rectangle 492">
          <a:extLst>
            <a:ext uri="{FF2B5EF4-FFF2-40B4-BE49-F238E27FC236}">
              <a16:creationId xmlns:a16="http://schemas.microsoft.com/office/drawing/2014/main" id="{7E0B4DD4-8EA7-B8CC-688A-E9E9B92A5C1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37" name="Rectangle 493">
          <a:extLst>
            <a:ext uri="{FF2B5EF4-FFF2-40B4-BE49-F238E27FC236}">
              <a16:creationId xmlns:a16="http://schemas.microsoft.com/office/drawing/2014/main" id="{D8DC3CA4-1629-AAF1-B395-1A58D0FD7BF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38" name="Rectangle 494">
          <a:extLst>
            <a:ext uri="{FF2B5EF4-FFF2-40B4-BE49-F238E27FC236}">
              <a16:creationId xmlns:a16="http://schemas.microsoft.com/office/drawing/2014/main" id="{9631E526-ED52-A85E-9FA7-3D7C9184F97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39" name="Rectangle 495">
          <a:extLst>
            <a:ext uri="{FF2B5EF4-FFF2-40B4-BE49-F238E27FC236}">
              <a16:creationId xmlns:a16="http://schemas.microsoft.com/office/drawing/2014/main" id="{D87B57DB-7ADD-E585-49E9-33244AA2AFC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40" name="Rectangle 496">
          <a:extLst>
            <a:ext uri="{FF2B5EF4-FFF2-40B4-BE49-F238E27FC236}">
              <a16:creationId xmlns:a16="http://schemas.microsoft.com/office/drawing/2014/main" id="{C5B631FB-AF7D-C132-55FC-C6BD3319B747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41" name="Rectangle 497">
          <a:extLst>
            <a:ext uri="{FF2B5EF4-FFF2-40B4-BE49-F238E27FC236}">
              <a16:creationId xmlns:a16="http://schemas.microsoft.com/office/drawing/2014/main" id="{19C52793-9867-D5C6-6215-1BD34DA52F3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42" name="Rectangle 498">
          <a:extLst>
            <a:ext uri="{FF2B5EF4-FFF2-40B4-BE49-F238E27FC236}">
              <a16:creationId xmlns:a16="http://schemas.microsoft.com/office/drawing/2014/main" id="{FAD714D1-986B-CACF-1B5E-55D8FD2ECED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43" name="Rectangle 499">
          <a:extLst>
            <a:ext uri="{FF2B5EF4-FFF2-40B4-BE49-F238E27FC236}">
              <a16:creationId xmlns:a16="http://schemas.microsoft.com/office/drawing/2014/main" id="{2748C5C4-4F69-D904-0BDF-4507966C7137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80" name="Rectangle 536">
          <a:extLst>
            <a:ext uri="{FF2B5EF4-FFF2-40B4-BE49-F238E27FC236}">
              <a16:creationId xmlns:a16="http://schemas.microsoft.com/office/drawing/2014/main" id="{2CD80F79-D314-ECBD-851F-21D08A5CEDE7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682" name="Rectangle 538">
          <a:extLst>
            <a:ext uri="{FF2B5EF4-FFF2-40B4-BE49-F238E27FC236}">
              <a16:creationId xmlns:a16="http://schemas.microsoft.com/office/drawing/2014/main" id="{30F8F65E-ED57-28E2-DCEE-6591F912AEC0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683" name="Rectangle 539">
          <a:extLst>
            <a:ext uri="{FF2B5EF4-FFF2-40B4-BE49-F238E27FC236}">
              <a16:creationId xmlns:a16="http://schemas.microsoft.com/office/drawing/2014/main" id="{C1FFBFD4-F28C-A266-BAB0-A474B6B1A969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85" name="Rectangle 541">
          <a:extLst>
            <a:ext uri="{FF2B5EF4-FFF2-40B4-BE49-F238E27FC236}">
              <a16:creationId xmlns:a16="http://schemas.microsoft.com/office/drawing/2014/main" id="{FE526D78-F495-B06E-35F9-E4BCE51B9D0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86" name="Rectangle 542">
          <a:extLst>
            <a:ext uri="{FF2B5EF4-FFF2-40B4-BE49-F238E27FC236}">
              <a16:creationId xmlns:a16="http://schemas.microsoft.com/office/drawing/2014/main" id="{0B16DA61-4F03-28D0-D4FD-743CC3F1211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87" name="Rectangle 543">
          <a:extLst>
            <a:ext uri="{FF2B5EF4-FFF2-40B4-BE49-F238E27FC236}">
              <a16:creationId xmlns:a16="http://schemas.microsoft.com/office/drawing/2014/main" id="{4738A9EB-3F26-B943-A030-26440C93D2E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91" name="Rectangle 547">
          <a:extLst>
            <a:ext uri="{FF2B5EF4-FFF2-40B4-BE49-F238E27FC236}">
              <a16:creationId xmlns:a16="http://schemas.microsoft.com/office/drawing/2014/main" id="{9C0F50F6-37F1-6470-5F0F-92D45D5D4FA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692" name="Rectangle 548">
          <a:extLst>
            <a:ext uri="{FF2B5EF4-FFF2-40B4-BE49-F238E27FC236}">
              <a16:creationId xmlns:a16="http://schemas.microsoft.com/office/drawing/2014/main" id="{02F9C7D7-88D9-3AA8-DD2F-B65E22A0D3A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93" name="Rectangle 549">
          <a:extLst>
            <a:ext uri="{FF2B5EF4-FFF2-40B4-BE49-F238E27FC236}">
              <a16:creationId xmlns:a16="http://schemas.microsoft.com/office/drawing/2014/main" id="{B1CC4DBF-F1FD-921A-683A-18034E5AABC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94" name="Rectangle 550">
          <a:extLst>
            <a:ext uri="{FF2B5EF4-FFF2-40B4-BE49-F238E27FC236}">
              <a16:creationId xmlns:a16="http://schemas.microsoft.com/office/drawing/2014/main" id="{981DEE0D-E66B-FF21-E6CD-9D1352AC036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95" name="Rectangle 551">
          <a:extLst>
            <a:ext uri="{FF2B5EF4-FFF2-40B4-BE49-F238E27FC236}">
              <a16:creationId xmlns:a16="http://schemas.microsoft.com/office/drawing/2014/main" id="{DA6F5E92-6CDD-95DC-F746-AC283F75A48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96" name="Rectangle 552">
          <a:extLst>
            <a:ext uri="{FF2B5EF4-FFF2-40B4-BE49-F238E27FC236}">
              <a16:creationId xmlns:a16="http://schemas.microsoft.com/office/drawing/2014/main" id="{BCD1299C-CBAF-6140-731E-6C99649EB4F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97" name="Rectangle 553">
          <a:extLst>
            <a:ext uri="{FF2B5EF4-FFF2-40B4-BE49-F238E27FC236}">
              <a16:creationId xmlns:a16="http://schemas.microsoft.com/office/drawing/2014/main" id="{E3F8A23A-F47B-7219-5E55-A70E5908F4D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98" name="Rectangle 554">
          <a:extLst>
            <a:ext uri="{FF2B5EF4-FFF2-40B4-BE49-F238E27FC236}">
              <a16:creationId xmlns:a16="http://schemas.microsoft.com/office/drawing/2014/main" id="{C0F87942-CE7C-CBF5-2372-1EC2D68AFA5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99" name="Rectangle 555">
          <a:extLst>
            <a:ext uri="{FF2B5EF4-FFF2-40B4-BE49-F238E27FC236}">
              <a16:creationId xmlns:a16="http://schemas.microsoft.com/office/drawing/2014/main" id="{9B577CDC-E594-B8CA-0A76-8DD51D995C8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00" name="Rectangle 556">
          <a:extLst>
            <a:ext uri="{FF2B5EF4-FFF2-40B4-BE49-F238E27FC236}">
              <a16:creationId xmlns:a16="http://schemas.microsoft.com/office/drawing/2014/main" id="{BAC3D832-3196-D80B-5D17-6543732DEDE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01" name="Rectangle 557">
          <a:extLst>
            <a:ext uri="{FF2B5EF4-FFF2-40B4-BE49-F238E27FC236}">
              <a16:creationId xmlns:a16="http://schemas.microsoft.com/office/drawing/2014/main" id="{D0AB485D-39C9-3556-19F3-7D2FFD3E5FC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02" name="Rectangle 558">
          <a:extLst>
            <a:ext uri="{FF2B5EF4-FFF2-40B4-BE49-F238E27FC236}">
              <a16:creationId xmlns:a16="http://schemas.microsoft.com/office/drawing/2014/main" id="{0DC178B9-A3E4-2627-FB9D-810C5B25122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715" name="Rectangle 571">
          <a:extLst>
            <a:ext uri="{FF2B5EF4-FFF2-40B4-BE49-F238E27FC236}">
              <a16:creationId xmlns:a16="http://schemas.microsoft.com/office/drawing/2014/main" id="{2153987A-EC46-FA76-D7AE-433E334EC652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16" name="Rectangle 572">
          <a:extLst>
            <a:ext uri="{FF2B5EF4-FFF2-40B4-BE49-F238E27FC236}">
              <a16:creationId xmlns:a16="http://schemas.microsoft.com/office/drawing/2014/main" id="{1D12492B-7D5F-0D73-8C57-02E8F42B288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717" name="Rectangle 573">
          <a:extLst>
            <a:ext uri="{FF2B5EF4-FFF2-40B4-BE49-F238E27FC236}">
              <a16:creationId xmlns:a16="http://schemas.microsoft.com/office/drawing/2014/main" id="{4A263F47-EFE9-4CA4-F9F4-58BFB89F2884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718" name="Rectangle 574">
          <a:extLst>
            <a:ext uri="{FF2B5EF4-FFF2-40B4-BE49-F238E27FC236}">
              <a16:creationId xmlns:a16="http://schemas.microsoft.com/office/drawing/2014/main" id="{770D28D5-6D8C-D5FA-B87A-2D022DFC121C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19" name="Rectangle 575">
          <a:extLst>
            <a:ext uri="{FF2B5EF4-FFF2-40B4-BE49-F238E27FC236}">
              <a16:creationId xmlns:a16="http://schemas.microsoft.com/office/drawing/2014/main" id="{B70CC9C9-FE1B-CEFC-E8B7-7808E7327AC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720" name="Rectangle 576">
          <a:extLst>
            <a:ext uri="{FF2B5EF4-FFF2-40B4-BE49-F238E27FC236}">
              <a16:creationId xmlns:a16="http://schemas.microsoft.com/office/drawing/2014/main" id="{1CFEB76C-018C-D408-5AFE-6A4A19FC366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21" name="Rectangle 577">
          <a:extLst>
            <a:ext uri="{FF2B5EF4-FFF2-40B4-BE49-F238E27FC236}">
              <a16:creationId xmlns:a16="http://schemas.microsoft.com/office/drawing/2014/main" id="{E63A5989-DFD6-1FFB-CB7E-7F12A119B50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22" name="Rectangle 578">
          <a:extLst>
            <a:ext uri="{FF2B5EF4-FFF2-40B4-BE49-F238E27FC236}">
              <a16:creationId xmlns:a16="http://schemas.microsoft.com/office/drawing/2014/main" id="{FB253F31-C8ED-8237-9729-C15756BEDE4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23" name="Rectangle 579">
          <a:extLst>
            <a:ext uri="{FF2B5EF4-FFF2-40B4-BE49-F238E27FC236}">
              <a16:creationId xmlns:a16="http://schemas.microsoft.com/office/drawing/2014/main" id="{4455B7E0-709B-A55B-96A3-F6EC89C8934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24" name="Rectangle 580">
          <a:extLst>
            <a:ext uri="{FF2B5EF4-FFF2-40B4-BE49-F238E27FC236}">
              <a16:creationId xmlns:a16="http://schemas.microsoft.com/office/drawing/2014/main" id="{99119309-5C22-79D6-D4D3-7A57C99F3AD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25" name="Rectangle 581">
          <a:extLst>
            <a:ext uri="{FF2B5EF4-FFF2-40B4-BE49-F238E27FC236}">
              <a16:creationId xmlns:a16="http://schemas.microsoft.com/office/drawing/2014/main" id="{C4EDAD91-1CA1-B771-796E-69D7A0BB972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26" name="Rectangle 582">
          <a:extLst>
            <a:ext uri="{FF2B5EF4-FFF2-40B4-BE49-F238E27FC236}">
              <a16:creationId xmlns:a16="http://schemas.microsoft.com/office/drawing/2014/main" id="{801CBB7B-D725-142D-A05F-390451243EF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27" name="Rectangle 583">
          <a:extLst>
            <a:ext uri="{FF2B5EF4-FFF2-40B4-BE49-F238E27FC236}">
              <a16:creationId xmlns:a16="http://schemas.microsoft.com/office/drawing/2014/main" id="{4464AD2F-BAE6-7092-B38B-639E69A91FC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28" name="Rectangle 584">
          <a:extLst>
            <a:ext uri="{FF2B5EF4-FFF2-40B4-BE49-F238E27FC236}">
              <a16:creationId xmlns:a16="http://schemas.microsoft.com/office/drawing/2014/main" id="{FA4AD61F-6798-9A6E-59C8-A8B26AD5E2E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29" name="Rectangle 585">
          <a:extLst>
            <a:ext uri="{FF2B5EF4-FFF2-40B4-BE49-F238E27FC236}">
              <a16:creationId xmlns:a16="http://schemas.microsoft.com/office/drawing/2014/main" id="{3A3D76DC-3B40-D4AF-F79A-D7ACBE7B418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30" name="Rectangle 586">
          <a:extLst>
            <a:ext uri="{FF2B5EF4-FFF2-40B4-BE49-F238E27FC236}">
              <a16:creationId xmlns:a16="http://schemas.microsoft.com/office/drawing/2014/main" id="{6BBA3C05-14F0-DA14-0F03-5270ABD3F57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743" name="Rectangle 599">
          <a:extLst>
            <a:ext uri="{FF2B5EF4-FFF2-40B4-BE49-F238E27FC236}">
              <a16:creationId xmlns:a16="http://schemas.microsoft.com/office/drawing/2014/main" id="{CBF96122-686D-036C-801B-0D2113EB9793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44" name="Rectangle 600">
          <a:extLst>
            <a:ext uri="{FF2B5EF4-FFF2-40B4-BE49-F238E27FC236}">
              <a16:creationId xmlns:a16="http://schemas.microsoft.com/office/drawing/2014/main" id="{E37EC80E-02CA-5B5B-4518-91C8B07BFC8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745" name="Rectangle 601">
          <a:extLst>
            <a:ext uri="{FF2B5EF4-FFF2-40B4-BE49-F238E27FC236}">
              <a16:creationId xmlns:a16="http://schemas.microsoft.com/office/drawing/2014/main" id="{D4136641-A50D-99F9-9B6C-56211ECA86F1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746" name="Rectangle 602">
          <a:extLst>
            <a:ext uri="{FF2B5EF4-FFF2-40B4-BE49-F238E27FC236}">
              <a16:creationId xmlns:a16="http://schemas.microsoft.com/office/drawing/2014/main" id="{88D19F54-38BB-2D12-2DB2-181E28528998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47" name="Rectangle 603">
          <a:extLst>
            <a:ext uri="{FF2B5EF4-FFF2-40B4-BE49-F238E27FC236}">
              <a16:creationId xmlns:a16="http://schemas.microsoft.com/office/drawing/2014/main" id="{23707C22-F6AC-928A-AB0D-23371170293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748" name="Rectangle 604">
          <a:extLst>
            <a:ext uri="{FF2B5EF4-FFF2-40B4-BE49-F238E27FC236}">
              <a16:creationId xmlns:a16="http://schemas.microsoft.com/office/drawing/2014/main" id="{72E3CC45-668A-9DF9-5B25-4D1D090BCED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49" name="Rectangle 605">
          <a:extLst>
            <a:ext uri="{FF2B5EF4-FFF2-40B4-BE49-F238E27FC236}">
              <a16:creationId xmlns:a16="http://schemas.microsoft.com/office/drawing/2014/main" id="{3FB80B7F-53E9-448B-A0CC-B850C6C5B56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50" name="Rectangle 606">
          <a:extLst>
            <a:ext uri="{FF2B5EF4-FFF2-40B4-BE49-F238E27FC236}">
              <a16:creationId xmlns:a16="http://schemas.microsoft.com/office/drawing/2014/main" id="{F539D146-449A-F310-595C-3630232965D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51" name="Rectangle 607">
          <a:extLst>
            <a:ext uri="{FF2B5EF4-FFF2-40B4-BE49-F238E27FC236}">
              <a16:creationId xmlns:a16="http://schemas.microsoft.com/office/drawing/2014/main" id="{5F631F33-565F-19BA-4863-499D7A446E4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52" name="Rectangle 608">
          <a:extLst>
            <a:ext uri="{FF2B5EF4-FFF2-40B4-BE49-F238E27FC236}">
              <a16:creationId xmlns:a16="http://schemas.microsoft.com/office/drawing/2014/main" id="{CFA16B9D-3B5B-F528-84B4-74A2EC935AD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53" name="Rectangle 609">
          <a:extLst>
            <a:ext uri="{FF2B5EF4-FFF2-40B4-BE49-F238E27FC236}">
              <a16:creationId xmlns:a16="http://schemas.microsoft.com/office/drawing/2014/main" id="{3F86BCE2-EF41-F371-5186-3BD5F00B093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54" name="Rectangle 610">
          <a:extLst>
            <a:ext uri="{FF2B5EF4-FFF2-40B4-BE49-F238E27FC236}">
              <a16:creationId xmlns:a16="http://schemas.microsoft.com/office/drawing/2014/main" id="{B94DC55D-FCD8-AB77-C8DA-3C28DAF8425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55" name="Rectangle 611">
          <a:extLst>
            <a:ext uri="{FF2B5EF4-FFF2-40B4-BE49-F238E27FC236}">
              <a16:creationId xmlns:a16="http://schemas.microsoft.com/office/drawing/2014/main" id="{DC80BC36-8A75-8A6D-BBBF-3A2AA78E32F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756" name="Rectangle 612">
          <a:extLst>
            <a:ext uri="{FF2B5EF4-FFF2-40B4-BE49-F238E27FC236}">
              <a16:creationId xmlns:a16="http://schemas.microsoft.com/office/drawing/2014/main" id="{44A3A0B5-39F6-EC1D-FA89-C978651F21D5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57" name="Rectangle 613">
          <a:extLst>
            <a:ext uri="{FF2B5EF4-FFF2-40B4-BE49-F238E27FC236}">
              <a16:creationId xmlns:a16="http://schemas.microsoft.com/office/drawing/2014/main" id="{BFB7FECD-A47E-1DFC-4AE3-1D16B93CCF5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758" name="Rectangle 614">
          <a:extLst>
            <a:ext uri="{FF2B5EF4-FFF2-40B4-BE49-F238E27FC236}">
              <a16:creationId xmlns:a16="http://schemas.microsoft.com/office/drawing/2014/main" id="{722211AF-FF94-6E5B-ABC6-0684044BCB04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6759" name="Rectangle 615">
          <a:extLst>
            <a:ext uri="{FF2B5EF4-FFF2-40B4-BE49-F238E27FC236}">
              <a16:creationId xmlns:a16="http://schemas.microsoft.com/office/drawing/2014/main" id="{EA6B82F9-A3AF-3327-D680-06B9897892B1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60" name="Rectangle 616">
          <a:extLst>
            <a:ext uri="{FF2B5EF4-FFF2-40B4-BE49-F238E27FC236}">
              <a16:creationId xmlns:a16="http://schemas.microsoft.com/office/drawing/2014/main" id="{CA37E30E-2C2E-4E8B-43EB-B034F797ACE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6761" name="Rectangle 617">
          <a:extLst>
            <a:ext uri="{FF2B5EF4-FFF2-40B4-BE49-F238E27FC236}">
              <a16:creationId xmlns:a16="http://schemas.microsoft.com/office/drawing/2014/main" id="{436314E6-38D7-D24C-9C4A-B55EB77B56A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62" name="Rectangle 618">
          <a:extLst>
            <a:ext uri="{FF2B5EF4-FFF2-40B4-BE49-F238E27FC236}">
              <a16:creationId xmlns:a16="http://schemas.microsoft.com/office/drawing/2014/main" id="{30976FA4-78F8-FE4A-1218-3987491B468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63" name="Rectangle 619">
          <a:extLst>
            <a:ext uri="{FF2B5EF4-FFF2-40B4-BE49-F238E27FC236}">
              <a16:creationId xmlns:a16="http://schemas.microsoft.com/office/drawing/2014/main" id="{CAA95669-04C8-72E5-FE39-818C809D68F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64" name="Rectangle 620">
          <a:extLst>
            <a:ext uri="{FF2B5EF4-FFF2-40B4-BE49-F238E27FC236}">
              <a16:creationId xmlns:a16="http://schemas.microsoft.com/office/drawing/2014/main" id="{F7584BEB-0B30-FFE4-0398-6F38662A37A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65" name="Rectangle 621">
          <a:extLst>
            <a:ext uri="{FF2B5EF4-FFF2-40B4-BE49-F238E27FC236}">
              <a16:creationId xmlns:a16="http://schemas.microsoft.com/office/drawing/2014/main" id="{788A9CD3-E953-2429-4B76-2D40949C3ED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66" name="Rectangle 622">
          <a:extLst>
            <a:ext uri="{FF2B5EF4-FFF2-40B4-BE49-F238E27FC236}">
              <a16:creationId xmlns:a16="http://schemas.microsoft.com/office/drawing/2014/main" id="{DD604C76-E5DB-3880-0AAB-974C69B3A3C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67" name="Rectangle 623">
          <a:extLst>
            <a:ext uri="{FF2B5EF4-FFF2-40B4-BE49-F238E27FC236}">
              <a16:creationId xmlns:a16="http://schemas.microsoft.com/office/drawing/2014/main" id="{81ADABA9-CC5A-AE90-7E91-CDE849A24F57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68" name="Rectangle 624">
          <a:extLst>
            <a:ext uri="{FF2B5EF4-FFF2-40B4-BE49-F238E27FC236}">
              <a16:creationId xmlns:a16="http://schemas.microsoft.com/office/drawing/2014/main" id="{599E4CB2-B9D1-CE5C-9DB9-3EF40CE15CB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778" name="Rectangle 634">
          <a:extLst>
            <a:ext uri="{FF2B5EF4-FFF2-40B4-BE49-F238E27FC236}">
              <a16:creationId xmlns:a16="http://schemas.microsoft.com/office/drawing/2014/main" id="{82D74928-00C2-DA6E-3022-03EDA3019515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9525</xdr:colOff>
      <xdr:row>0</xdr:row>
      <xdr:rowOff>0</xdr:rowOff>
    </xdr:to>
    <xdr:sp macro="" textlink="">
      <xdr:nvSpPr>
        <xdr:cNvPr id="6779" name="Rectangle 635">
          <a:extLst>
            <a:ext uri="{FF2B5EF4-FFF2-40B4-BE49-F238E27FC236}">
              <a16:creationId xmlns:a16="http://schemas.microsoft.com/office/drawing/2014/main" id="{462D9662-80BE-5F6C-9526-22616971687E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780" name="Rectangle 636">
          <a:extLst>
            <a:ext uri="{FF2B5EF4-FFF2-40B4-BE49-F238E27FC236}">
              <a16:creationId xmlns:a16="http://schemas.microsoft.com/office/drawing/2014/main" id="{BFD1B92A-1B08-D588-6E21-108E28F29301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781" name="Rectangle 637">
          <a:extLst>
            <a:ext uri="{FF2B5EF4-FFF2-40B4-BE49-F238E27FC236}">
              <a16:creationId xmlns:a16="http://schemas.microsoft.com/office/drawing/2014/main" id="{5D7A12D0-9E3B-C9D0-53D2-C1848DBA0FA1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782" name="Rectangle 638">
          <a:extLst>
            <a:ext uri="{FF2B5EF4-FFF2-40B4-BE49-F238E27FC236}">
              <a16:creationId xmlns:a16="http://schemas.microsoft.com/office/drawing/2014/main" id="{609B17B9-5036-3D97-3634-B0BD7F1430AE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783" name="Rectangle 639">
          <a:extLst>
            <a:ext uri="{FF2B5EF4-FFF2-40B4-BE49-F238E27FC236}">
              <a16:creationId xmlns:a16="http://schemas.microsoft.com/office/drawing/2014/main" id="{A9ED0A05-05C7-281B-1A62-9AAD693C40CB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784" name="Rectangle 640">
          <a:extLst>
            <a:ext uri="{FF2B5EF4-FFF2-40B4-BE49-F238E27FC236}">
              <a16:creationId xmlns:a16="http://schemas.microsoft.com/office/drawing/2014/main" id="{85067211-26FB-949B-F120-D737262B8C72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785" name="Rectangle 641">
          <a:extLst>
            <a:ext uri="{FF2B5EF4-FFF2-40B4-BE49-F238E27FC236}">
              <a16:creationId xmlns:a16="http://schemas.microsoft.com/office/drawing/2014/main" id="{4C0319C7-5357-5383-21ED-901B772C4072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6786" name="Rectangle 642">
          <a:extLst>
            <a:ext uri="{FF2B5EF4-FFF2-40B4-BE49-F238E27FC236}">
              <a16:creationId xmlns:a16="http://schemas.microsoft.com/office/drawing/2014/main" id="{20825CDA-DD67-C8B6-7D7C-9DE330A17B63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42" name="Rectangle 1198">
          <a:extLst>
            <a:ext uri="{FF2B5EF4-FFF2-40B4-BE49-F238E27FC236}">
              <a16:creationId xmlns:a16="http://schemas.microsoft.com/office/drawing/2014/main" id="{A03B0249-CA3C-150C-67A0-4B33E2B119F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43" name="Rectangle 1199">
          <a:extLst>
            <a:ext uri="{FF2B5EF4-FFF2-40B4-BE49-F238E27FC236}">
              <a16:creationId xmlns:a16="http://schemas.microsoft.com/office/drawing/2014/main" id="{CF38DC98-1C53-F6E8-7422-6FAFCF3CAB5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44" name="Rectangle 1200">
          <a:extLst>
            <a:ext uri="{FF2B5EF4-FFF2-40B4-BE49-F238E27FC236}">
              <a16:creationId xmlns:a16="http://schemas.microsoft.com/office/drawing/2014/main" id="{10296261-78B4-F8FC-CA24-E5DB569D9FA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45" name="Rectangle 1201">
          <a:extLst>
            <a:ext uri="{FF2B5EF4-FFF2-40B4-BE49-F238E27FC236}">
              <a16:creationId xmlns:a16="http://schemas.microsoft.com/office/drawing/2014/main" id="{41C67A62-8239-CA70-7991-286A1E60DF1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46" name="Rectangle 1202">
          <a:extLst>
            <a:ext uri="{FF2B5EF4-FFF2-40B4-BE49-F238E27FC236}">
              <a16:creationId xmlns:a16="http://schemas.microsoft.com/office/drawing/2014/main" id="{F920074F-55DA-EC7E-2FC1-41E7072C5E0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47" name="Rectangle 1203">
          <a:extLst>
            <a:ext uri="{FF2B5EF4-FFF2-40B4-BE49-F238E27FC236}">
              <a16:creationId xmlns:a16="http://schemas.microsoft.com/office/drawing/2014/main" id="{1DD3A1F7-B20E-D184-4462-67FF10ABE28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48" name="Rectangle 1204">
          <a:extLst>
            <a:ext uri="{FF2B5EF4-FFF2-40B4-BE49-F238E27FC236}">
              <a16:creationId xmlns:a16="http://schemas.microsoft.com/office/drawing/2014/main" id="{74DEA442-FD8C-A022-582F-A93F2059DA7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49" name="Rectangle 1205">
          <a:extLst>
            <a:ext uri="{FF2B5EF4-FFF2-40B4-BE49-F238E27FC236}">
              <a16:creationId xmlns:a16="http://schemas.microsoft.com/office/drawing/2014/main" id="{71A04E1C-00B0-B1BB-8CEE-87593CF8A2B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50" name="Rectangle 1206">
          <a:extLst>
            <a:ext uri="{FF2B5EF4-FFF2-40B4-BE49-F238E27FC236}">
              <a16:creationId xmlns:a16="http://schemas.microsoft.com/office/drawing/2014/main" id="{6ADEFEA5-0627-55EF-A6E3-CA8819031E9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60" name="Rectangle 1216">
          <a:extLst>
            <a:ext uri="{FF2B5EF4-FFF2-40B4-BE49-F238E27FC236}">
              <a16:creationId xmlns:a16="http://schemas.microsoft.com/office/drawing/2014/main" id="{EE367E50-560D-8369-2686-A2BC2D1B76C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7361" name="Rectangle 1217">
          <a:extLst>
            <a:ext uri="{FF2B5EF4-FFF2-40B4-BE49-F238E27FC236}">
              <a16:creationId xmlns:a16="http://schemas.microsoft.com/office/drawing/2014/main" id="{F0245805-DF41-BC98-59C4-9E1ED30BE1C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62" name="Rectangle 1218">
          <a:extLst>
            <a:ext uri="{FF2B5EF4-FFF2-40B4-BE49-F238E27FC236}">
              <a16:creationId xmlns:a16="http://schemas.microsoft.com/office/drawing/2014/main" id="{0010062C-4F07-0F24-B1B2-C9A981E64C4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63" name="Rectangle 1219">
          <a:extLst>
            <a:ext uri="{FF2B5EF4-FFF2-40B4-BE49-F238E27FC236}">
              <a16:creationId xmlns:a16="http://schemas.microsoft.com/office/drawing/2014/main" id="{DA97D4E5-6CA7-72C0-FD14-483A0A37105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64" name="Rectangle 1220">
          <a:extLst>
            <a:ext uri="{FF2B5EF4-FFF2-40B4-BE49-F238E27FC236}">
              <a16:creationId xmlns:a16="http://schemas.microsoft.com/office/drawing/2014/main" id="{5A939749-FDB6-68EE-0115-61D78C02658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65" name="Rectangle 1221">
          <a:extLst>
            <a:ext uri="{FF2B5EF4-FFF2-40B4-BE49-F238E27FC236}">
              <a16:creationId xmlns:a16="http://schemas.microsoft.com/office/drawing/2014/main" id="{D779EB50-8540-19F1-4A6A-FF77967FDA7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66" name="Rectangle 1222">
          <a:extLst>
            <a:ext uri="{FF2B5EF4-FFF2-40B4-BE49-F238E27FC236}">
              <a16:creationId xmlns:a16="http://schemas.microsoft.com/office/drawing/2014/main" id="{D1D035DA-E449-EED8-66FA-1D0493C3A367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67" name="Rectangle 1223">
          <a:extLst>
            <a:ext uri="{FF2B5EF4-FFF2-40B4-BE49-F238E27FC236}">
              <a16:creationId xmlns:a16="http://schemas.microsoft.com/office/drawing/2014/main" id="{1013EB23-8C7B-CA7B-B9F7-D720BA38FA4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68" name="Rectangle 1224">
          <a:extLst>
            <a:ext uri="{FF2B5EF4-FFF2-40B4-BE49-F238E27FC236}">
              <a16:creationId xmlns:a16="http://schemas.microsoft.com/office/drawing/2014/main" id="{F4233C5B-792E-81D5-2581-49AA60C00E7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69" name="Rectangle 1225">
          <a:extLst>
            <a:ext uri="{FF2B5EF4-FFF2-40B4-BE49-F238E27FC236}">
              <a16:creationId xmlns:a16="http://schemas.microsoft.com/office/drawing/2014/main" id="{643AFA27-9694-2644-0EA3-6E35AA0CD73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70" name="Rectangle 1226">
          <a:extLst>
            <a:ext uri="{FF2B5EF4-FFF2-40B4-BE49-F238E27FC236}">
              <a16:creationId xmlns:a16="http://schemas.microsoft.com/office/drawing/2014/main" id="{661ACB75-C8D2-1003-DFAE-E69F04E11437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71" name="Rectangle 1227">
          <a:extLst>
            <a:ext uri="{FF2B5EF4-FFF2-40B4-BE49-F238E27FC236}">
              <a16:creationId xmlns:a16="http://schemas.microsoft.com/office/drawing/2014/main" id="{EAA61D8B-1ACE-E672-3945-48D8FB6F0E9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7384" name="Rectangle 1240">
          <a:extLst>
            <a:ext uri="{FF2B5EF4-FFF2-40B4-BE49-F238E27FC236}">
              <a16:creationId xmlns:a16="http://schemas.microsoft.com/office/drawing/2014/main" id="{81B53E0C-EC88-52E7-A148-D48A21347D53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85" name="Rectangle 1241">
          <a:extLst>
            <a:ext uri="{FF2B5EF4-FFF2-40B4-BE49-F238E27FC236}">
              <a16:creationId xmlns:a16="http://schemas.microsoft.com/office/drawing/2014/main" id="{944A5CFA-98AE-30EB-32CA-A12B3DB9C83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386" name="Rectangle 1242">
          <a:extLst>
            <a:ext uri="{FF2B5EF4-FFF2-40B4-BE49-F238E27FC236}">
              <a16:creationId xmlns:a16="http://schemas.microsoft.com/office/drawing/2014/main" id="{9D0DDA8C-C5F4-F516-F5CF-C67B2A5B81B0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7387" name="Rectangle 1243">
          <a:extLst>
            <a:ext uri="{FF2B5EF4-FFF2-40B4-BE49-F238E27FC236}">
              <a16:creationId xmlns:a16="http://schemas.microsoft.com/office/drawing/2014/main" id="{9E0C1FA9-5BD6-8009-796F-CF7CAD340DEC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88" name="Rectangle 1244">
          <a:extLst>
            <a:ext uri="{FF2B5EF4-FFF2-40B4-BE49-F238E27FC236}">
              <a16:creationId xmlns:a16="http://schemas.microsoft.com/office/drawing/2014/main" id="{A935FD96-A93A-7B97-4739-1F6ADEBB525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7389" name="Rectangle 1245">
          <a:extLst>
            <a:ext uri="{FF2B5EF4-FFF2-40B4-BE49-F238E27FC236}">
              <a16:creationId xmlns:a16="http://schemas.microsoft.com/office/drawing/2014/main" id="{346962B2-EB9F-A0E7-B574-14A5E8584C1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0" name="Rectangle 1246">
          <a:extLst>
            <a:ext uri="{FF2B5EF4-FFF2-40B4-BE49-F238E27FC236}">
              <a16:creationId xmlns:a16="http://schemas.microsoft.com/office/drawing/2014/main" id="{9F7DAF55-FAEA-0DC7-2A19-8B68F304BFB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1" name="Rectangle 1247">
          <a:extLst>
            <a:ext uri="{FF2B5EF4-FFF2-40B4-BE49-F238E27FC236}">
              <a16:creationId xmlns:a16="http://schemas.microsoft.com/office/drawing/2014/main" id="{12F21B4B-7402-5E12-B1F2-E1E0E48F207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2" name="Rectangle 1248">
          <a:extLst>
            <a:ext uri="{FF2B5EF4-FFF2-40B4-BE49-F238E27FC236}">
              <a16:creationId xmlns:a16="http://schemas.microsoft.com/office/drawing/2014/main" id="{6746D33E-1E58-3FBA-06EB-EB4F9B2C31D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3" name="Rectangle 1249">
          <a:extLst>
            <a:ext uri="{FF2B5EF4-FFF2-40B4-BE49-F238E27FC236}">
              <a16:creationId xmlns:a16="http://schemas.microsoft.com/office/drawing/2014/main" id="{A64BFA1A-F583-5282-07F4-C1D4A33B93D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4" name="Rectangle 1250">
          <a:extLst>
            <a:ext uri="{FF2B5EF4-FFF2-40B4-BE49-F238E27FC236}">
              <a16:creationId xmlns:a16="http://schemas.microsoft.com/office/drawing/2014/main" id="{3D9D7782-AEB8-B85F-88A5-E1359D3DA50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5" name="Rectangle 1251">
          <a:extLst>
            <a:ext uri="{FF2B5EF4-FFF2-40B4-BE49-F238E27FC236}">
              <a16:creationId xmlns:a16="http://schemas.microsoft.com/office/drawing/2014/main" id="{195E27C0-F614-7295-5AD0-51175A755C4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6" name="Rectangle 1252">
          <a:extLst>
            <a:ext uri="{FF2B5EF4-FFF2-40B4-BE49-F238E27FC236}">
              <a16:creationId xmlns:a16="http://schemas.microsoft.com/office/drawing/2014/main" id="{0419E01D-C94A-4F28-8421-F0C00D8E2FF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7" name="Rectangle 1253">
          <a:extLst>
            <a:ext uri="{FF2B5EF4-FFF2-40B4-BE49-F238E27FC236}">
              <a16:creationId xmlns:a16="http://schemas.microsoft.com/office/drawing/2014/main" id="{51766D65-3610-D68F-2A30-C34A42F4072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8" name="Rectangle 1254">
          <a:extLst>
            <a:ext uri="{FF2B5EF4-FFF2-40B4-BE49-F238E27FC236}">
              <a16:creationId xmlns:a16="http://schemas.microsoft.com/office/drawing/2014/main" id="{1C45DDCB-9F57-7463-358A-9DC115CC2FE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399" name="Rectangle 1255">
          <a:extLst>
            <a:ext uri="{FF2B5EF4-FFF2-40B4-BE49-F238E27FC236}">
              <a16:creationId xmlns:a16="http://schemas.microsoft.com/office/drawing/2014/main" id="{7A703600-62DA-17BF-1323-21B3FC9835A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7412" name="Rectangle 1268">
          <a:extLst>
            <a:ext uri="{FF2B5EF4-FFF2-40B4-BE49-F238E27FC236}">
              <a16:creationId xmlns:a16="http://schemas.microsoft.com/office/drawing/2014/main" id="{1EF8FFAF-D300-CFE8-DBDC-0E2A95B08EFE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13" name="Rectangle 1269">
          <a:extLst>
            <a:ext uri="{FF2B5EF4-FFF2-40B4-BE49-F238E27FC236}">
              <a16:creationId xmlns:a16="http://schemas.microsoft.com/office/drawing/2014/main" id="{67ECD36E-F95E-B274-9EF6-B719EB14958C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414" name="Rectangle 1270">
          <a:extLst>
            <a:ext uri="{FF2B5EF4-FFF2-40B4-BE49-F238E27FC236}">
              <a16:creationId xmlns:a16="http://schemas.microsoft.com/office/drawing/2014/main" id="{0BFC139D-F383-F4E0-41F0-0E8176B3D772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7415" name="Rectangle 1271">
          <a:extLst>
            <a:ext uri="{FF2B5EF4-FFF2-40B4-BE49-F238E27FC236}">
              <a16:creationId xmlns:a16="http://schemas.microsoft.com/office/drawing/2014/main" id="{D9FE704A-7EAD-12A0-D4CF-B0B760B82A27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16" name="Rectangle 1272">
          <a:extLst>
            <a:ext uri="{FF2B5EF4-FFF2-40B4-BE49-F238E27FC236}">
              <a16:creationId xmlns:a16="http://schemas.microsoft.com/office/drawing/2014/main" id="{7BA97CB2-EF7C-E1C7-3EC6-E60CABF5054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7417" name="Rectangle 1273">
          <a:extLst>
            <a:ext uri="{FF2B5EF4-FFF2-40B4-BE49-F238E27FC236}">
              <a16:creationId xmlns:a16="http://schemas.microsoft.com/office/drawing/2014/main" id="{801DC3AD-DDB0-6397-7572-17BDB94C6AF5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18" name="Rectangle 1274">
          <a:extLst>
            <a:ext uri="{FF2B5EF4-FFF2-40B4-BE49-F238E27FC236}">
              <a16:creationId xmlns:a16="http://schemas.microsoft.com/office/drawing/2014/main" id="{FEDD5A06-2808-6CB8-A1A9-67114EAFAE7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19" name="Rectangle 1275">
          <a:extLst>
            <a:ext uri="{FF2B5EF4-FFF2-40B4-BE49-F238E27FC236}">
              <a16:creationId xmlns:a16="http://schemas.microsoft.com/office/drawing/2014/main" id="{95B8F341-98FF-E5CE-6D7E-0A7B06D8A6E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20" name="Rectangle 1276">
          <a:extLst>
            <a:ext uri="{FF2B5EF4-FFF2-40B4-BE49-F238E27FC236}">
              <a16:creationId xmlns:a16="http://schemas.microsoft.com/office/drawing/2014/main" id="{BD36B12B-E753-0344-5B64-F52CAF8CE8D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21" name="Rectangle 1277">
          <a:extLst>
            <a:ext uri="{FF2B5EF4-FFF2-40B4-BE49-F238E27FC236}">
              <a16:creationId xmlns:a16="http://schemas.microsoft.com/office/drawing/2014/main" id="{F3FFF2EB-3BAF-4D7D-48FE-987490E7FDB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22" name="Rectangle 1278">
          <a:extLst>
            <a:ext uri="{FF2B5EF4-FFF2-40B4-BE49-F238E27FC236}">
              <a16:creationId xmlns:a16="http://schemas.microsoft.com/office/drawing/2014/main" id="{0F7E24DC-8E5B-BC6B-963D-CF377B817C9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23" name="Rectangle 1279">
          <a:extLst>
            <a:ext uri="{FF2B5EF4-FFF2-40B4-BE49-F238E27FC236}">
              <a16:creationId xmlns:a16="http://schemas.microsoft.com/office/drawing/2014/main" id="{04155D53-FDBB-D52D-6DBE-99A3824D4B63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24" name="Rectangle 1280">
          <a:extLst>
            <a:ext uri="{FF2B5EF4-FFF2-40B4-BE49-F238E27FC236}">
              <a16:creationId xmlns:a16="http://schemas.microsoft.com/office/drawing/2014/main" id="{38CE0BE9-321D-B13C-34FF-74E8DA874F1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25" name="Rectangle 1281">
          <a:extLst>
            <a:ext uri="{FF2B5EF4-FFF2-40B4-BE49-F238E27FC236}">
              <a16:creationId xmlns:a16="http://schemas.microsoft.com/office/drawing/2014/main" id="{816E4F9C-B9D1-84D4-994E-2A458AF6D524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26" name="Rectangle 1282">
          <a:extLst>
            <a:ext uri="{FF2B5EF4-FFF2-40B4-BE49-F238E27FC236}">
              <a16:creationId xmlns:a16="http://schemas.microsoft.com/office/drawing/2014/main" id="{A563BAFC-977F-AEF7-CB55-62BE2685D4E2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27" name="Rectangle 1283">
          <a:extLst>
            <a:ext uri="{FF2B5EF4-FFF2-40B4-BE49-F238E27FC236}">
              <a16:creationId xmlns:a16="http://schemas.microsoft.com/office/drawing/2014/main" id="{D4885C4A-940E-A6E5-5F17-84F13458AA03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28" name="Rectangle 1284">
          <a:extLst>
            <a:ext uri="{FF2B5EF4-FFF2-40B4-BE49-F238E27FC236}">
              <a16:creationId xmlns:a16="http://schemas.microsoft.com/office/drawing/2014/main" id="{54A1D870-4542-2274-048D-F95EAD8D34AF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29" name="Rectangle 1285">
          <a:extLst>
            <a:ext uri="{FF2B5EF4-FFF2-40B4-BE49-F238E27FC236}">
              <a16:creationId xmlns:a16="http://schemas.microsoft.com/office/drawing/2014/main" id="{EDF28D18-69E9-C6AF-46FB-F8C207C1D4E4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30" name="Rectangle 1286">
          <a:extLst>
            <a:ext uri="{FF2B5EF4-FFF2-40B4-BE49-F238E27FC236}">
              <a16:creationId xmlns:a16="http://schemas.microsoft.com/office/drawing/2014/main" id="{35DA8F64-584E-FD52-08AB-2B729195C880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7431" name="Rectangle 1287">
          <a:extLst>
            <a:ext uri="{FF2B5EF4-FFF2-40B4-BE49-F238E27FC236}">
              <a16:creationId xmlns:a16="http://schemas.microsoft.com/office/drawing/2014/main" id="{97B17843-604D-3F8F-0959-8DC7C0530927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32" name="Rectangle 1288">
          <a:extLst>
            <a:ext uri="{FF2B5EF4-FFF2-40B4-BE49-F238E27FC236}">
              <a16:creationId xmlns:a16="http://schemas.microsoft.com/office/drawing/2014/main" id="{D35051FC-1A74-BFC0-3C5A-0322C5372C9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433" name="Rectangle 1289">
          <a:extLst>
            <a:ext uri="{FF2B5EF4-FFF2-40B4-BE49-F238E27FC236}">
              <a16:creationId xmlns:a16="http://schemas.microsoft.com/office/drawing/2014/main" id="{D6C366BF-6369-9CB7-0EFD-74069951623B}"/>
            </a:ext>
          </a:extLst>
        </xdr:cNvPr>
        <xdr:cNvSpPr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7434" name="Rectangle 1290">
          <a:extLst>
            <a:ext uri="{FF2B5EF4-FFF2-40B4-BE49-F238E27FC236}">
              <a16:creationId xmlns:a16="http://schemas.microsoft.com/office/drawing/2014/main" id="{584ADCB4-F6DF-08F5-BFD0-F4AA92A02874}"/>
            </a:ext>
          </a:extLst>
        </xdr:cNvPr>
        <xdr:cNvSpPr>
          <a:spLocks noChangeArrowheads="1"/>
        </xdr:cNvSpPr>
      </xdr:nvSpPr>
      <xdr:spPr bwMode="auto"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35" name="Rectangle 1291">
          <a:extLst>
            <a:ext uri="{FF2B5EF4-FFF2-40B4-BE49-F238E27FC236}">
              <a16:creationId xmlns:a16="http://schemas.microsoft.com/office/drawing/2014/main" id="{B88D8457-37C8-31D4-74D2-CBA9C2E092D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7436" name="Rectangle 1292">
          <a:extLst>
            <a:ext uri="{FF2B5EF4-FFF2-40B4-BE49-F238E27FC236}">
              <a16:creationId xmlns:a16="http://schemas.microsoft.com/office/drawing/2014/main" id="{8C804800-B818-4529-91A0-2D36A6E2F9E0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37" name="Rectangle 1293">
          <a:extLst>
            <a:ext uri="{FF2B5EF4-FFF2-40B4-BE49-F238E27FC236}">
              <a16:creationId xmlns:a16="http://schemas.microsoft.com/office/drawing/2014/main" id="{2A0AA594-13CB-31F8-89BC-B0239460E87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38" name="Rectangle 1294">
          <a:extLst>
            <a:ext uri="{FF2B5EF4-FFF2-40B4-BE49-F238E27FC236}">
              <a16:creationId xmlns:a16="http://schemas.microsoft.com/office/drawing/2014/main" id="{24C11626-4BE7-04DC-95F3-ECCF075A5F4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39" name="Rectangle 1295">
          <a:extLst>
            <a:ext uri="{FF2B5EF4-FFF2-40B4-BE49-F238E27FC236}">
              <a16:creationId xmlns:a16="http://schemas.microsoft.com/office/drawing/2014/main" id="{6EFFDCD7-CF4B-557B-2F4F-C52D0FF89144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40" name="Rectangle 1296">
          <a:extLst>
            <a:ext uri="{FF2B5EF4-FFF2-40B4-BE49-F238E27FC236}">
              <a16:creationId xmlns:a16="http://schemas.microsoft.com/office/drawing/2014/main" id="{098F4CC0-C1FD-44CD-B21F-1EB42DA11619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41" name="Rectangle 1297">
          <a:extLst>
            <a:ext uri="{FF2B5EF4-FFF2-40B4-BE49-F238E27FC236}">
              <a16:creationId xmlns:a16="http://schemas.microsoft.com/office/drawing/2014/main" id="{DA03DDEA-5BA6-D611-5785-AD1318E7017F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42" name="Rectangle 1298">
          <a:extLst>
            <a:ext uri="{FF2B5EF4-FFF2-40B4-BE49-F238E27FC236}">
              <a16:creationId xmlns:a16="http://schemas.microsoft.com/office/drawing/2014/main" id="{B7047473-478C-0E2F-5A6C-C741451E4331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43" name="Rectangle 1299">
          <a:extLst>
            <a:ext uri="{FF2B5EF4-FFF2-40B4-BE49-F238E27FC236}">
              <a16:creationId xmlns:a16="http://schemas.microsoft.com/office/drawing/2014/main" id="{DFDD89DD-3FF7-04D5-2102-1CCC71003142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53" name="Rectangle 1309">
          <a:extLst>
            <a:ext uri="{FF2B5EF4-FFF2-40B4-BE49-F238E27FC236}">
              <a16:creationId xmlns:a16="http://schemas.microsoft.com/office/drawing/2014/main" id="{17B1D78E-7725-5097-4347-362F04CEFEE8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9525</xdr:colOff>
      <xdr:row>0</xdr:row>
      <xdr:rowOff>0</xdr:rowOff>
    </xdr:to>
    <xdr:sp macro="" textlink="">
      <xdr:nvSpPr>
        <xdr:cNvPr id="7454" name="Rectangle 1310">
          <a:extLst>
            <a:ext uri="{FF2B5EF4-FFF2-40B4-BE49-F238E27FC236}">
              <a16:creationId xmlns:a16="http://schemas.microsoft.com/office/drawing/2014/main" id="{7D70E050-B112-1A3C-DA00-857D40102A6D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55" name="Rectangle 1311">
          <a:extLst>
            <a:ext uri="{FF2B5EF4-FFF2-40B4-BE49-F238E27FC236}">
              <a16:creationId xmlns:a16="http://schemas.microsoft.com/office/drawing/2014/main" id="{93109385-DC11-DA93-4B95-342E96517C9C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56" name="Rectangle 1312">
          <a:extLst>
            <a:ext uri="{FF2B5EF4-FFF2-40B4-BE49-F238E27FC236}">
              <a16:creationId xmlns:a16="http://schemas.microsoft.com/office/drawing/2014/main" id="{517A5693-9937-7DE3-FE03-203C8FBB78DB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57" name="Rectangle 1313">
          <a:extLst>
            <a:ext uri="{FF2B5EF4-FFF2-40B4-BE49-F238E27FC236}">
              <a16:creationId xmlns:a16="http://schemas.microsoft.com/office/drawing/2014/main" id="{BAF55CA2-339D-5C5B-12A7-05F47741B31A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58" name="Rectangle 1314">
          <a:extLst>
            <a:ext uri="{FF2B5EF4-FFF2-40B4-BE49-F238E27FC236}">
              <a16:creationId xmlns:a16="http://schemas.microsoft.com/office/drawing/2014/main" id="{43B7EBD4-C4DD-FCF5-34E3-363D037A817B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59" name="Rectangle 1315">
          <a:extLst>
            <a:ext uri="{FF2B5EF4-FFF2-40B4-BE49-F238E27FC236}">
              <a16:creationId xmlns:a16="http://schemas.microsoft.com/office/drawing/2014/main" id="{DBA1DDB2-0346-8588-D323-F31A2A7463C3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60" name="Rectangle 1316">
          <a:extLst>
            <a:ext uri="{FF2B5EF4-FFF2-40B4-BE49-F238E27FC236}">
              <a16:creationId xmlns:a16="http://schemas.microsoft.com/office/drawing/2014/main" id="{EE8BC354-ED63-726C-5C2A-BEEB24D0E036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61" name="Rectangle 1317">
          <a:extLst>
            <a:ext uri="{FF2B5EF4-FFF2-40B4-BE49-F238E27FC236}">
              <a16:creationId xmlns:a16="http://schemas.microsoft.com/office/drawing/2014/main" id="{6490BD70-007A-12A2-9F70-0259E96D1C82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62" name="Rectangle 1318">
          <a:extLst>
            <a:ext uri="{FF2B5EF4-FFF2-40B4-BE49-F238E27FC236}">
              <a16:creationId xmlns:a16="http://schemas.microsoft.com/office/drawing/2014/main" id="{02AC075A-8FFF-04EE-D063-204E2BC69322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63" name="Rectangle 1319">
          <a:extLst>
            <a:ext uri="{FF2B5EF4-FFF2-40B4-BE49-F238E27FC236}">
              <a16:creationId xmlns:a16="http://schemas.microsoft.com/office/drawing/2014/main" id="{0998FE83-751B-FD0E-BEE5-3E7EA14FA619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64" name="Rectangle 1320">
          <a:extLst>
            <a:ext uri="{FF2B5EF4-FFF2-40B4-BE49-F238E27FC236}">
              <a16:creationId xmlns:a16="http://schemas.microsoft.com/office/drawing/2014/main" id="{936849C4-CA00-7854-5988-470CB285BB9C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65" name="Rectangle 1321">
          <a:extLst>
            <a:ext uri="{FF2B5EF4-FFF2-40B4-BE49-F238E27FC236}">
              <a16:creationId xmlns:a16="http://schemas.microsoft.com/office/drawing/2014/main" id="{6116154C-59C4-3F24-1993-14FB5678326E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66" name="Rectangle 1322">
          <a:extLst>
            <a:ext uri="{FF2B5EF4-FFF2-40B4-BE49-F238E27FC236}">
              <a16:creationId xmlns:a16="http://schemas.microsoft.com/office/drawing/2014/main" id="{72C8D141-61FE-F308-71BA-1BF66B42B381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67" name="Rectangle 1323">
          <a:extLst>
            <a:ext uri="{FF2B5EF4-FFF2-40B4-BE49-F238E27FC236}">
              <a16:creationId xmlns:a16="http://schemas.microsoft.com/office/drawing/2014/main" id="{7AF1410E-DD6C-708E-B38E-AA8D61682436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92" name="Rectangle 1348">
          <a:extLst>
            <a:ext uri="{FF2B5EF4-FFF2-40B4-BE49-F238E27FC236}">
              <a16:creationId xmlns:a16="http://schemas.microsoft.com/office/drawing/2014/main" id="{90717EE6-7FBB-23F8-915B-C2CD883895A8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93" name="Rectangle 1349">
          <a:extLst>
            <a:ext uri="{FF2B5EF4-FFF2-40B4-BE49-F238E27FC236}">
              <a16:creationId xmlns:a16="http://schemas.microsoft.com/office/drawing/2014/main" id="{9B9E960A-EA53-E65E-AC86-68E6B2087B0B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94" name="Rectangle 1350">
          <a:extLst>
            <a:ext uri="{FF2B5EF4-FFF2-40B4-BE49-F238E27FC236}">
              <a16:creationId xmlns:a16="http://schemas.microsoft.com/office/drawing/2014/main" id="{43FBF94E-8918-65F9-B640-A08E1BF9DE7E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95" name="Rectangle 1351">
          <a:extLst>
            <a:ext uri="{FF2B5EF4-FFF2-40B4-BE49-F238E27FC236}">
              <a16:creationId xmlns:a16="http://schemas.microsoft.com/office/drawing/2014/main" id="{CDFB1D2E-C425-65E6-495F-7F79D4A78BCA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96" name="Rectangle 1352">
          <a:extLst>
            <a:ext uri="{FF2B5EF4-FFF2-40B4-BE49-F238E27FC236}">
              <a16:creationId xmlns:a16="http://schemas.microsoft.com/office/drawing/2014/main" id="{41CC7B4E-CF86-D3BA-2FAA-CA515D5C476D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497" name="Rectangle 1353">
          <a:extLst>
            <a:ext uri="{FF2B5EF4-FFF2-40B4-BE49-F238E27FC236}">
              <a16:creationId xmlns:a16="http://schemas.microsoft.com/office/drawing/2014/main" id="{32C9544C-0CD9-1038-730B-EF879D5093B6}"/>
            </a:ext>
          </a:extLst>
        </xdr:cNvPr>
        <xdr:cNvSpPr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504" name="Rectangle 1360">
          <a:extLst>
            <a:ext uri="{FF2B5EF4-FFF2-40B4-BE49-F238E27FC236}">
              <a16:creationId xmlns:a16="http://schemas.microsoft.com/office/drawing/2014/main" id="{64934B33-746E-92D8-F5D0-D054C7F8761F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505" name="Rectangle 1361">
          <a:extLst>
            <a:ext uri="{FF2B5EF4-FFF2-40B4-BE49-F238E27FC236}">
              <a16:creationId xmlns:a16="http://schemas.microsoft.com/office/drawing/2014/main" id="{5B681EE2-09ED-27C5-3820-2B90F80ACEBA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506" name="Rectangle 1362">
          <a:extLst>
            <a:ext uri="{FF2B5EF4-FFF2-40B4-BE49-F238E27FC236}">
              <a16:creationId xmlns:a16="http://schemas.microsoft.com/office/drawing/2014/main" id="{9BC70624-8AC5-D3A2-B15D-857A8CF9D442}"/>
            </a:ext>
          </a:extLst>
        </xdr:cNvPr>
        <xdr:cNvSpPr>
          <a:spLocks noChangeArrowheads="1"/>
        </xdr:cNvSpPr>
      </xdr:nvSpPr>
      <xdr:spPr bwMode="auto"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507" name="Rectangle 1363">
          <a:extLst>
            <a:ext uri="{FF2B5EF4-FFF2-40B4-BE49-F238E27FC236}">
              <a16:creationId xmlns:a16="http://schemas.microsoft.com/office/drawing/2014/main" id="{D814DBE2-D393-719A-590B-3CD404FA538E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508" name="Rectangle 1364">
          <a:extLst>
            <a:ext uri="{FF2B5EF4-FFF2-40B4-BE49-F238E27FC236}">
              <a16:creationId xmlns:a16="http://schemas.microsoft.com/office/drawing/2014/main" id="{495C38D0-E96F-0BC5-B0CE-CCD7168DB435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509" name="Rectangle 1365">
          <a:extLst>
            <a:ext uri="{FF2B5EF4-FFF2-40B4-BE49-F238E27FC236}">
              <a16:creationId xmlns:a16="http://schemas.microsoft.com/office/drawing/2014/main" id="{48AE8021-FF5C-0CEF-0771-C857028F463A}"/>
            </a:ext>
          </a:extLst>
        </xdr:cNvPr>
        <xdr:cNvSpPr>
          <a:spLocks noChangeArrowheads="1"/>
        </xdr:cNvSpPr>
      </xdr:nvSpPr>
      <xdr:spPr bwMode="auto"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1F1F1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MẪU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Q85"/>
  <sheetViews>
    <sheetView topLeftCell="A55" workbookViewId="0">
      <selection activeCell="M76" sqref="M76"/>
    </sheetView>
  </sheetViews>
  <sheetFormatPr defaultColWidth="8.90625" defaultRowHeight="13.2" x14ac:dyDescent="0.25"/>
  <cols>
    <col min="1" max="1" width="6.08984375" style="60" customWidth="1"/>
    <col min="2" max="2" width="24.453125" style="60" customWidth="1"/>
    <col min="3" max="3" width="2.90625" style="52" customWidth="1"/>
    <col min="4" max="4" width="5.1796875" style="52" customWidth="1"/>
    <col min="5" max="5" width="4.1796875" style="60" customWidth="1"/>
    <col min="6" max="6" width="3.90625" style="60" customWidth="1"/>
    <col min="7" max="7" width="4.81640625" style="60" customWidth="1"/>
    <col min="8" max="8" width="4.08984375" style="60" customWidth="1"/>
    <col min="9" max="9" width="4.36328125" style="60" customWidth="1"/>
    <col min="10" max="10" width="5.453125" style="60" customWidth="1"/>
    <col min="11" max="11" width="6.6328125" style="197" customWidth="1"/>
    <col min="12" max="16384" width="8.90625" style="60"/>
  </cols>
  <sheetData>
    <row r="1" spans="1:13" x14ac:dyDescent="0.25">
      <c r="A1" s="1" t="s">
        <v>42</v>
      </c>
      <c r="C1" s="2"/>
      <c r="D1" s="2"/>
      <c r="K1" s="294" t="s">
        <v>0</v>
      </c>
    </row>
    <row r="2" spans="1:13" ht="21" customHeight="1" x14ac:dyDescent="0.4">
      <c r="A2" s="110"/>
      <c r="B2" s="3" t="s">
        <v>43</v>
      </c>
      <c r="C2" s="4"/>
      <c r="D2" s="4"/>
      <c r="E2" s="3"/>
      <c r="F2" s="3"/>
      <c r="G2" s="3"/>
      <c r="H2" s="3"/>
      <c r="I2" s="3"/>
      <c r="J2" s="3"/>
      <c r="K2" s="44"/>
      <c r="L2" s="5"/>
      <c r="M2" s="6"/>
    </row>
    <row r="3" spans="1:13" ht="18" customHeight="1" x14ac:dyDescent="0.4">
      <c r="A3" s="5"/>
      <c r="B3" s="326" t="s">
        <v>44</v>
      </c>
      <c r="C3" s="326"/>
      <c r="D3" s="326"/>
      <c r="E3" s="326"/>
      <c r="F3" s="326"/>
      <c r="G3" s="326"/>
      <c r="H3" s="326"/>
      <c r="I3" s="326"/>
      <c r="J3" s="3"/>
      <c r="K3" s="44"/>
      <c r="L3" s="5"/>
      <c r="M3" s="6"/>
    </row>
    <row r="4" spans="1:13" ht="15" customHeight="1" x14ac:dyDescent="0.3">
      <c r="A4" s="326" t="s">
        <v>45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7"/>
      <c r="M4" s="7"/>
    </row>
    <row r="5" spans="1:13" ht="18" customHeight="1" x14ac:dyDescent="0.35">
      <c r="A5" s="327" t="s">
        <v>46</v>
      </c>
      <c r="B5" s="327"/>
      <c r="C5" s="327"/>
      <c r="D5" s="327"/>
      <c r="E5" s="327"/>
      <c r="F5" s="327"/>
      <c r="G5" s="327"/>
      <c r="H5" s="327"/>
      <c r="I5" s="327"/>
      <c r="J5" s="328" t="s">
        <v>47</v>
      </c>
      <c r="K5" s="328"/>
    </row>
    <row r="6" spans="1:13" ht="15" customHeight="1" x14ac:dyDescent="0.3">
      <c r="A6" s="329" t="s">
        <v>1</v>
      </c>
      <c r="B6" s="330"/>
      <c r="C6" s="111">
        <v>1</v>
      </c>
      <c r="D6" s="331" t="s">
        <v>2</v>
      </c>
      <c r="E6" s="112">
        <v>2006</v>
      </c>
      <c r="F6" s="112">
        <v>2007</v>
      </c>
      <c r="G6" s="112">
        <v>2008</v>
      </c>
      <c r="H6" s="112">
        <v>2009</v>
      </c>
      <c r="I6" s="113">
        <v>2010</v>
      </c>
      <c r="J6" s="112">
        <v>2011</v>
      </c>
      <c r="K6" s="114" t="s">
        <v>3</v>
      </c>
      <c r="L6" s="10"/>
      <c r="M6" s="7"/>
    </row>
    <row r="7" spans="1:13" s="12" customFormat="1" ht="15" customHeight="1" x14ac:dyDescent="0.3">
      <c r="A7" s="333" t="s">
        <v>4</v>
      </c>
      <c r="B7" s="334"/>
      <c r="C7" s="115">
        <v>2</v>
      </c>
      <c r="D7" s="332"/>
      <c r="E7" s="116">
        <v>5</v>
      </c>
      <c r="F7" s="117">
        <v>4</v>
      </c>
      <c r="G7" s="117">
        <v>3</v>
      </c>
      <c r="H7" s="117">
        <v>2</v>
      </c>
      <c r="I7" s="118">
        <v>1</v>
      </c>
      <c r="J7" s="116">
        <v>0</v>
      </c>
      <c r="K7" s="119" t="s">
        <v>5</v>
      </c>
      <c r="L7" s="10"/>
      <c r="M7" s="7"/>
    </row>
    <row r="8" spans="1:13" s="12" customFormat="1" ht="15" customHeight="1" x14ac:dyDescent="0.3">
      <c r="A8" s="13"/>
      <c r="B8" s="11" t="s">
        <v>6</v>
      </c>
      <c r="C8" s="14" t="s">
        <v>7</v>
      </c>
      <c r="D8" s="15" t="s">
        <v>8</v>
      </c>
      <c r="E8" s="9" t="s">
        <v>9</v>
      </c>
      <c r="F8" s="16" t="s">
        <v>10</v>
      </c>
      <c r="G8" s="16" t="s">
        <v>11</v>
      </c>
      <c r="H8" s="16" t="s">
        <v>12</v>
      </c>
      <c r="I8" s="17" t="s">
        <v>13</v>
      </c>
      <c r="J8" s="9" t="s">
        <v>14</v>
      </c>
      <c r="K8" s="120" t="s">
        <v>15</v>
      </c>
      <c r="L8" s="10"/>
      <c r="M8" s="7"/>
    </row>
    <row r="9" spans="1:13" s="12" customFormat="1" ht="15" customHeight="1" x14ac:dyDescent="0.3">
      <c r="A9" s="322" t="s">
        <v>48</v>
      </c>
      <c r="B9" s="323"/>
      <c r="C9" s="121"/>
      <c r="D9" s="122"/>
      <c r="E9" s="123">
        <v>156</v>
      </c>
      <c r="F9" s="124">
        <v>167</v>
      </c>
      <c r="G9" s="124">
        <v>186</v>
      </c>
      <c r="H9" s="124">
        <v>147</v>
      </c>
      <c r="I9" s="125">
        <v>92</v>
      </c>
      <c r="J9" s="123">
        <v>53</v>
      </c>
      <c r="K9" s="126">
        <f t="shared" ref="K9:K49" si="0">E9+F9+G9+H9+I9+J9</f>
        <v>801</v>
      </c>
      <c r="L9" s="10"/>
      <c r="M9" s="7"/>
    </row>
    <row r="10" spans="1:13" s="12" customFormat="1" ht="15" customHeight="1" x14ac:dyDescent="0.3">
      <c r="A10" s="324" t="s">
        <v>49</v>
      </c>
      <c r="B10" s="325"/>
      <c r="C10" s="121"/>
      <c r="D10" s="122"/>
      <c r="E10" s="123">
        <v>2</v>
      </c>
      <c r="F10" s="124"/>
      <c r="G10" s="124"/>
      <c r="H10" s="124"/>
      <c r="I10" s="125"/>
      <c r="J10" s="123"/>
      <c r="K10" s="126">
        <f t="shared" si="0"/>
        <v>2</v>
      </c>
      <c r="L10" s="10"/>
      <c r="M10" s="7"/>
    </row>
    <row r="11" spans="1:13" s="20" customFormat="1" ht="20.100000000000001" customHeight="1" x14ac:dyDescent="0.3">
      <c r="A11" s="322" t="s">
        <v>50</v>
      </c>
      <c r="B11" s="323"/>
      <c r="C11" s="56">
        <v>3</v>
      </c>
      <c r="D11" s="56" t="s">
        <v>16</v>
      </c>
      <c r="E11" s="127">
        <v>154</v>
      </c>
      <c r="F11" s="127">
        <v>167</v>
      </c>
      <c r="G11" s="127">
        <v>186</v>
      </c>
      <c r="H11" s="127">
        <v>147</v>
      </c>
      <c r="I11" s="127">
        <v>92</v>
      </c>
      <c r="J11" s="127">
        <v>53</v>
      </c>
      <c r="K11" s="128">
        <f t="shared" si="0"/>
        <v>799</v>
      </c>
      <c r="L11" s="19"/>
      <c r="M11" s="19"/>
    </row>
    <row r="12" spans="1:13" s="20" customFormat="1" ht="20.100000000000001" customHeight="1" x14ac:dyDescent="0.3">
      <c r="A12" s="129"/>
      <c r="B12" s="18" t="s">
        <v>17</v>
      </c>
      <c r="C12" s="76">
        <v>4</v>
      </c>
      <c r="D12" s="42" t="s">
        <v>16</v>
      </c>
      <c r="E12" s="130">
        <v>76</v>
      </c>
      <c r="F12" s="130">
        <v>72</v>
      </c>
      <c r="G12" s="130">
        <v>93</v>
      </c>
      <c r="H12" s="130">
        <v>74</v>
      </c>
      <c r="I12" s="130">
        <v>44</v>
      </c>
      <c r="J12" s="130">
        <v>24</v>
      </c>
      <c r="K12" s="131">
        <f t="shared" si="0"/>
        <v>383</v>
      </c>
      <c r="L12" s="19"/>
      <c r="M12" s="19"/>
    </row>
    <row r="13" spans="1:13" s="12" customFormat="1" ht="20.100000000000001" customHeight="1" x14ac:dyDescent="0.25">
      <c r="A13" s="120" t="s">
        <v>18</v>
      </c>
      <c r="B13" s="23" t="s">
        <v>19</v>
      </c>
      <c r="C13" s="22">
        <v>5</v>
      </c>
      <c r="D13" s="22" t="s">
        <v>16</v>
      </c>
      <c r="E13" s="132"/>
      <c r="F13" s="132"/>
      <c r="G13" s="132"/>
      <c r="H13" s="132"/>
      <c r="I13" s="132"/>
      <c r="J13" s="132"/>
      <c r="K13" s="133">
        <f t="shared" si="0"/>
        <v>0</v>
      </c>
    </row>
    <row r="14" spans="1:13" s="12" customFormat="1" ht="20.100000000000001" customHeight="1" x14ac:dyDescent="0.25">
      <c r="A14" s="83"/>
      <c r="B14" s="24" t="s">
        <v>20</v>
      </c>
      <c r="C14" s="25">
        <v>6</v>
      </c>
      <c r="D14" s="25" t="s">
        <v>16</v>
      </c>
      <c r="E14" s="134"/>
      <c r="F14" s="134"/>
      <c r="G14" s="134"/>
      <c r="H14" s="134"/>
      <c r="I14" s="134"/>
      <c r="J14" s="134"/>
      <c r="K14" s="135">
        <f t="shared" si="0"/>
        <v>0</v>
      </c>
    </row>
    <row r="15" spans="1:13" s="12" customFormat="1" ht="20.100000000000001" customHeight="1" x14ac:dyDescent="0.25">
      <c r="A15" s="320" t="s">
        <v>51</v>
      </c>
      <c r="B15" s="321"/>
      <c r="C15" s="26">
        <v>7</v>
      </c>
      <c r="D15" s="26" t="s">
        <v>16</v>
      </c>
      <c r="E15" s="136">
        <f>(E11-E14)*100%</f>
        <v>154</v>
      </c>
      <c r="F15" s="136">
        <f>(F11-F14)*90%</f>
        <v>150.30000000000001</v>
      </c>
      <c r="G15" s="136">
        <f>(G11-G14)*90%</f>
        <v>167.4</v>
      </c>
      <c r="H15" s="136">
        <f>(H11-H14)*45%</f>
        <v>66.150000000000006</v>
      </c>
      <c r="I15" s="136">
        <f>(I11-I14)*45%</f>
        <v>41.4</v>
      </c>
      <c r="J15" s="136">
        <f>(J11-J14)*45%</f>
        <v>23.85</v>
      </c>
      <c r="K15" s="135">
        <f t="shared" si="0"/>
        <v>603.1</v>
      </c>
    </row>
    <row r="16" spans="1:13" s="12" customFormat="1" ht="20.100000000000001" customHeight="1" x14ac:dyDescent="0.25">
      <c r="A16" s="316" t="s">
        <v>52</v>
      </c>
      <c r="B16" s="317"/>
      <c r="C16" s="137">
        <v>8</v>
      </c>
      <c r="D16" s="137" t="s">
        <v>16</v>
      </c>
      <c r="E16" s="138">
        <f t="shared" ref="E16:J16" si="1">E17+E18</f>
        <v>154</v>
      </c>
      <c r="F16" s="138">
        <f t="shared" si="1"/>
        <v>167</v>
      </c>
      <c r="G16" s="138">
        <f t="shared" si="1"/>
        <v>176</v>
      </c>
      <c r="H16" s="138">
        <f t="shared" si="1"/>
        <v>74</v>
      </c>
      <c r="I16" s="138">
        <f t="shared" si="1"/>
        <v>11</v>
      </c>
      <c r="J16" s="138">
        <f t="shared" si="1"/>
        <v>0</v>
      </c>
      <c r="K16" s="139">
        <f t="shared" si="0"/>
        <v>582</v>
      </c>
      <c r="L16" s="140"/>
    </row>
    <row r="17" spans="1:13" s="12" customFormat="1" ht="20.100000000000001" customHeight="1" x14ac:dyDescent="0.25">
      <c r="A17" s="318" t="s">
        <v>53</v>
      </c>
      <c r="B17" s="319"/>
      <c r="C17" s="28">
        <v>8.1</v>
      </c>
      <c r="D17" s="29" t="s">
        <v>16</v>
      </c>
      <c r="E17" s="141">
        <v>80</v>
      </c>
      <c r="F17" s="142">
        <v>128</v>
      </c>
      <c r="G17" s="142">
        <v>122</v>
      </c>
      <c r="H17" s="142">
        <v>40</v>
      </c>
      <c r="I17" s="142">
        <v>4</v>
      </c>
      <c r="J17" s="142"/>
      <c r="K17" s="133">
        <f t="shared" si="0"/>
        <v>374</v>
      </c>
      <c r="L17" s="140"/>
    </row>
    <row r="18" spans="1:13" s="12" customFormat="1" ht="20.100000000000001" customHeight="1" x14ac:dyDescent="0.25">
      <c r="A18" s="314" t="s">
        <v>54</v>
      </c>
      <c r="B18" s="315"/>
      <c r="C18" s="30">
        <v>8.1999999999999993</v>
      </c>
      <c r="D18" s="31" t="s">
        <v>16</v>
      </c>
      <c r="E18" s="141">
        <v>74</v>
      </c>
      <c r="F18" s="142">
        <v>39</v>
      </c>
      <c r="G18" s="142">
        <v>54</v>
      </c>
      <c r="H18" s="142">
        <v>34</v>
      </c>
      <c r="I18" s="142">
        <v>7</v>
      </c>
      <c r="J18" s="142"/>
      <c r="K18" s="133">
        <f t="shared" si="0"/>
        <v>208</v>
      </c>
      <c r="L18" s="140"/>
    </row>
    <row r="19" spans="1:13" s="12" customFormat="1" ht="20.100000000000001" customHeight="1" x14ac:dyDescent="0.25">
      <c r="A19" s="143" t="s">
        <v>55</v>
      </c>
      <c r="B19" s="144"/>
      <c r="C19" s="145">
        <v>9</v>
      </c>
      <c r="D19" s="145" t="s">
        <v>22</v>
      </c>
      <c r="E19" s="146">
        <f t="shared" ref="E19:J19" si="2">(E17+E18)/(E11-E14)*100</f>
        <v>100</v>
      </c>
      <c r="F19" s="146">
        <f t="shared" si="2"/>
        <v>100</v>
      </c>
      <c r="G19" s="146">
        <f t="shared" si="2"/>
        <v>94.623655913978496</v>
      </c>
      <c r="H19" s="146">
        <f t="shared" si="2"/>
        <v>50.34013605442177</v>
      </c>
      <c r="I19" s="146">
        <f t="shared" si="2"/>
        <v>11.956521739130435</v>
      </c>
      <c r="J19" s="146">
        <f t="shared" si="2"/>
        <v>0</v>
      </c>
      <c r="K19" s="135">
        <f t="shared" si="0"/>
        <v>356.92031370753068</v>
      </c>
    </row>
    <row r="20" spans="1:13" s="12" customFormat="1" ht="20.100000000000001" customHeight="1" x14ac:dyDescent="0.25">
      <c r="A20" s="305" t="s">
        <v>56</v>
      </c>
      <c r="B20" s="147" t="s">
        <v>17</v>
      </c>
      <c r="C20" s="137">
        <v>10</v>
      </c>
      <c r="D20" s="54" t="s">
        <v>16</v>
      </c>
      <c r="E20" s="148"/>
      <c r="F20" s="148"/>
      <c r="G20" s="148"/>
      <c r="H20" s="148"/>
      <c r="I20" s="148"/>
      <c r="J20" s="148"/>
      <c r="K20" s="139">
        <f t="shared" si="0"/>
        <v>0</v>
      </c>
    </row>
    <row r="21" spans="1:13" s="12" customFormat="1" ht="20.100000000000001" customHeight="1" x14ac:dyDescent="0.25">
      <c r="A21" s="306"/>
      <c r="B21" s="23" t="s">
        <v>19</v>
      </c>
      <c r="C21" s="21">
        <v>11</v>
      </c>
      <c r="D21" s="22" t="s">
        <v>16</v>
      </c>
      <c r="E21" s="132"/>
      <c r="F21" s="132"/>
      <c r="G21" s="132"/>
      <c r="H21" s="132"/>
      <c r="I21" s="132"/>
      <c r="J21" s="132"/>
      <c r="K21" s="133">
        <f t="shared" si="0"/>
        <v>0</v>
      </c>
    </row>
    <row r="22" spans="1:13" s="12" customFormat="1" ht="20.100000000000001" customHeight="1" x14ac:dyDescent="0.25">
      <c r="A22" s="306"/>
      <c r="B22" s="23" t="s">
        <v>23</v>
      </c>
      <c r="C22" s="149">
        <v>12</v>
      </c>
      <c r="D22" s="22" t="s">
        <v>16</v>
      </c>
      <c r="E22" s="132"/>
      <c r="F22" s="132"/>
      <c r="G22" s="132"/>
      <c r="H22" s="132"/>
      <c r="I22" s="132"/>
      <c r="J22" s="132"/>
      <c r="K22" s="133">
        <f t="shared" si="0"/>
        <v>0</v>
      </c>
      <c r="M22" s="12" t="s">
        <v>24</v>
      </c>
    </row>
    <row r="23" spans="1:13" s="12" customFormat="1" ht="20.100000000000001" customHeight="1" x14ac:dyDescent="0.25">
      <c r="A23" s="307"/>
      <c r="B23" s="150" t="s">
        <v>57</v>
      </c>
      <c r="C23" s="151">
        <v>13</v>
      </c>
      <c r="D23" s="25" t="s">
        <v>16</v>
      </c>
      <c r="E23" s="134"/>
      <c r="F23" s="134"/>
      <c r="G23" s="134"/>
      <c r="H23" s="134"/>
      <c r="I23" s="134"/>
      <c r="J23" s="134"/>
      <c r="K23" s="135">
        <f t="shared" si="0"/>
        <v>0</v>
      </c>
    </row>
    <row r="24" spans="1:13" s="12" customFormat="1" ht="20.100000000000001" customHeight="1" x14ac:dyDescent="0.25">
      <c r="A24" s="308" t="s">
        <v>58</v>
      </c>
      <c r="B24" s="309"/>
      <c r="C24" s="152">
        <v>14</v>
      </c>
      <c r="D24" s="153" t="s">
        <v>16</v>
      </c>
      <c r="E24" s="154">
        <v>74</v>
      </c>
      <c r="F24" s="154">
        <v>54</v>
      </c>
      <c r="G24" s="154">
        <v>50</v>
      </c>
      <c r="H24" s="154">
        <v>9</v>
      </c>
      <c r="I24" s="154"/>
      <c r="J24" s="154"/>
      <c r="K24" s="135">
        <f t="shared" si="0"/>
        <v>187</v>
      </c>
    </row>
    <row r="25" spans="1:13" s="20" customFormat="1" ht="20.100000000000001" customHeight="1" x14ac:dyDescent="0.3">
      <c r="A25" s="155" t="s">
        <v>25</v>
      </c>
      <c r="B25" s="156"/>
      <c r="C25" s="32">
        <v>15</v>
      </c>
      <c r="D25" s="157" t="s">
        <v>16</v>
      </c>
      <c r="E25" s="127">
        <v>154</v>
      </c>
      <c r="F25" s="127">
        <v>167</v>
      </c>
      <c r="G25" s="127">
        <v>176</v>
      </c>
      <c r="H25" s="127">
        <v>74</v>
      </c>
      <c r="I25" s="127">
        <v>11</v>
      </c>
      <c r="J25" s="127"/>
      <c r="K25" s="139">
        <f t="shared" si="0"/>
        <v>582</v>
      </c>
    </row>
    <row r="26" spans="1:13" s="12" customFormat="1" ht="20.100000000000001" customHeight="1" x14ac:dyDescent="0.25">
      <c r="A26" s="143" t="s">
        <v>26</v>
      </c>
      <c r="B26" s="159"/>
      <c r="C26" s="33">
        <v>16</v>
      </c>
      <c r="D26" s="25" t="s">
        <v>22</v>
      </c>
      <c r="E26" s="160">
        <f t="shared" ref="E26:J26" si="3">E25/E16*100</f>
        <v>100</v>
      </c>
      <c r="F26" s="160">
        <f t="shared" si="3"/>
        <v>100</v>
      </c>
      <c r="G26" s="160">
        <f t="shared" si="3"/>
        <v>100</v>
      </c>
      <c r="H26" s="160">
        <f t="shared" si="3"/>
        <v>100</v>
      </c>
      <c r="I26" s="160">
        <f t="shared" si="3"/>
        <v>100</v>
      </c>
      <c r="J26" s="160" t="e">
        <f t="shared" si="3"/>
        <v>#DIV/0!</v>
      </c>
      <c r="K26" s="135" t="e">
        <f t="shared" si="0"/>
        <v>#DIV/0!</v>
      </c>
    </row>
    <row r="27" spans="1:13" s="12" customFormat="1" ht="20.100000000000001" customHeight="1" x14ac:dyDescent="0.25">
      <c r="A27" s="305" t="s">
        <v>59</v>
      </c>
      <c r="B27" s="147" t="s">
        <v>17</v>
      </c>
      <c r="C27" s="32">
        <v>17</v>
      </c>
      <c r="D27" s="42" t="s">
        <v>16</v>
      </c>
      <c r="E27" s="130">
        <v>76</v>
      </c>
      <c r="F27" s="130">
        <v>72</v>
      </c>
      <c r="G27" s="130">
        <v>90</v>
      </c>
      <c r="H27" s="130">
        <v>35</v>
      </c>
      <c r="I27" s="130">
        <v>5</v>
      </c>
      <c r="J27" s="130"/>
      <c r="K27" s="139">
        <f t="shared" si="0"/>
        <v>278</v>
      </c>
    </row>
    <row r="28" spans="1:13" s="12" customFormat="1" ht="20.100000000000001" customHeight="1" x14ac:dyDescent="0.25">
      <c r="A28" s="306"/>
      <c r="B28" s="23" t="s">
        <v>19</v>
      </c>
      <c r="C28" s="33">
        <v>18</v>
      </c>
      <c r="D28" s="22" t="s">
        <v>16</v>
      </c>
      <c r="E28" s="132"/>
      <c r="F28" s="132"/>
      <c r="G28" s="132"/>
      <c r="H28" s="132"/>
      <c r="I28" s="132"/>
      <c r="J28" s="132"/>
      <c r="K28" s="133">
        <f t="shared" si="0"/>
        <v>0</v>
      </c>
    </row>
    <row r="29" spans="1:13" s="12" customFormat="1" ht="20.100000000000001" customHeight="1" x14ac:dyDescent="0.25">
      <c r="A29" s="306"/>
      <c r="B29" s="23" t="s">
        <v>57</v>
      </c>
      <c r="C29" s="161">
        <v>19</v>
      </c>
      <c r="D29" s="22" t="s">
        <v>16</v>
      </c>
      <c r="E29" s="132"/>
      <c r="F29" s="132"/>
      <c r="G29" s="132"/>
      <c r="H29" s="132"/>
      <c r="I29" s="132"/>
      <c r="J29" s="132"/>
      <c r="K29" s="135">
        <f t="shared" si="0"/>
        <v>0</v>
      </c>
    </row>
    <row r="30" spans="1:13" s="20" customFormat="1" ht="20.100000000000001" customHeight="1" x14ac:dyDescent="0.3">
      <c r="A30" s="162" t="s">
        <v>27</v>
      </c>
      <c r="B30" s="163"/>
      <c r="C30" s="34">
        <v>20</v>
      </c>
      <c r="D30" s="32" t="s">
        <v>16</v>
      </c>
      <c r="E30" s="158">
        <v>36</v>
      </c>
      <c r="F30" s="158">
        <v>64</v>
      </c>
      <c r="G30" s="158">
        <v>88</v>
      </c>
      <c r="H30" s="158">
        <v>74</v>
      </c>
      <c r="I30" s="158">
        <v>11</v>
      </c>
      <c r="J30" s="158"/>
      <c r="K30" s="139">
        <f t="shared" si="0"/>
        <v>273</v>
      </c>
    </row>
    <row r="31" spans="1:13" s="12" customFormat="1" ht="20.100000000000001" customHeight="1" x14ac:dyDescent="0.25">
      <c r="A31" s="164" t="s">
        <v>26</v>
      </c>
      <c r="B31" s="165"/>
      <c r="C31" s="161">
        <v>21</v>
      </c>
      <c r="D31" s="33" t="s">
        <v>22</v>
      </c>
      <c r="E31" s="166">
        <f t="shared" ref="E31:J31" si="4">E30/E16*100</f>
        <v>23.376623376623375</v>
      </c>
      <c r="F31" s="166">
        <f t="shared" si="4"/>
        <v>38.323353293413177</v>
      </c>
      <c r="G31" s="166">
        <f t="shared" si="4"/>
        <v>50</v>
      </c>
      <c r="H31" s="166">
        <f t="shared" si="4"/>
        <v>100</v>
      </c>
      <c r="I31" s="166">
        <f t="shared" si="4"/>
        <v>100</v>
      </c>
      <c r="J31" s="166" t="e">
        <f t="shared" si="4"/>
        <v>#DIV/0!</v>
      </c>
      <c r="K31" s="135" t="e">
        <f t="shared" si="0"/>
        <v>#DIV/0!</v>
      </c>
    </row>
    <row r="32" spans="1:13" s="20" customFormat="1" ht="20.100000000000001" customHeight="1" x14ac:dyDescent="0.3">
      <c r="A32" s="162" t="s">
        <v>28</v>
      </c>
      <c r="B32" s="163"/>
      <c r="C32" s="34">
        <v>22</v>
      </c>
      <c r="D32" s="32" t="s">
        <v>16</v>
      </c>
      <c r="E32" s="158">
        <v>40</v>
      </c>
      <c r="F32" s="158">
        <v>52</v>
      </c>
      <c r="G32" s="167">
        <v>88</v>
      </c>
      <c r="H32" s="35" t="s">
        <v>21</v>
      </c>
      <c r="I32" s="35" t="s">
        <v>21</v>
      </c>
      <c r="J32" s="35" t="s">
        <v>21</v>
      </c>
      <c r="K32" s="139">
        <f>E32+F32+G32</f>
        <v>180</v>
      </c>
    </row>
    <row r="33" spans="1:11" s="12" customFormat="1" ht="20.100000000000001" customHeight="1" x14ac:dyDescent="0.25">
      <c r="A33" s="164" t="s">
        <v>26</v>
      </c>
      <c r="B33" s="165"/>
      <c r="C33" s="161">
        <v>23</v>
      </c>
      <c r="D33" s="33" t="s">
        <v>22</v>
      </c>
      <c r="E33" s="166">
        <f>E32/E16*100</f>
        <v>25.97402597402597</v>
      </c>
      <c r="F33" s="166">
        <f>F32/F16*100</f>
        <v>31.137724550898206</v>
      </c>
      <c r="G33" s="166">
        <f>G32/G16*100</f>
        <v>50</v>
      </c>
      <c r="H33" s="36" t="s">
        <v>21</v>
      </c>
      <c r="I33" s="36" t="s">
        <v>21</v>
      </c>
      <c r="J33" s="37" t="s">
        <v>21</v>
      </c>
      <c r="K33" s="135">
        <f>E33+F33+G33</f>
        <v>107.11175052492418</v>
      </c>
    </row>
    <row r="34" spans="1:11" s="20" customFormat="1" ht="20.100000000000001" customHeight="1" x14ac:dyDescent="0.3">
      <c r="A34" s="162" t="s">
        <v>29</v>
      </c>
      <c r="B34" s="163"/>
      <c r="C34" s="34">
        <v>24</v>
      </c>
      <c r="D34" s="32" t="s">
        <v>16</v>
      </c>
      <c r="E34" s="158">
        <v>49</v>
      </c>
      <c r="F34" s="167">
        <v>51</v>
      </c>
      <c r="G34" s="35" t="s">
        <v>21</v>
      </c>
      <c r="H34" s="35" t="s">
        <v>21</v>
      </c>
      <c r="I34" s="35" t="s">
        <v>21</v>
      </c>
      <c r="J34" s="35" t="s">
        <v>21</v>
      </c>
      <c r="K34" s="139">
        <f>E34+F34</f>
        <v>100</v>
      </c>
    </row>
    <row r="35" spans="1:11" s="12" customFormat="1" ht="20.100000000000001" customHeight="1" x14ac:dyDescent="0.25">
      <c r="A35" s="164" t="s">
        <v>26</v>
      </c>
      <c r="B35" s="165"/>
      <c r="C35" s="161">
        <v>25</v>
      </c>
      <c r="D35" s="33" t="s">
        <v>22</v>
      </c>
      <c r="E35" s="166">
        <f>E34/E16*100</f>
        <v>31.818181818181817</v>
      </c>
      <c r="F35" s="166">
        <f>F34/F16*100</f>
        <v>30.538922155688624</v>
      </c>
      <c r="G35" s="36" t="s">
        <v>21</v>
      </c>
      <c r="H35" s="36" t="s">
        <v>21</v>
      </c>
      <c r="I35" s="36" t="s">
        <v>21</v>
      </c>
      <c r="J35" s="37" t="s">
        <v>21</v>
      </c>
      <c r="K35" s="135">
        <f>E35+F35</f>
        <v>62.357103973870437</v>
      </c>
    </row>
    <row r="36" spans="1:11" s="12" customFormat="1" ht="20.100000000000001" customHeight="1" x14ac:dyDescent="0.25">
      <c r="A36" s="168" t="s">
        <v>30</v>
      </c>
      <c r="B36" s="163"/>
      <c r="C36" s="34">
        <v>26</v>
      </c>
      <c r="D36" s="32" t="s">
        <v>16</v>
      </c>
      <c r="E36" s="167">
        <v>152</v>
      </c>
      <c r="F36" s="35" t="s">
        <v>21</v>
      </c>
      <c r="G36" s="35" t="s">
        <v>21</v>
      </c>
      <c r="H36" s="35" t="s">
        <v>21</v>
      </c>
      <c r="I36" s="35" t="s">
        <v>21</v>
      </c>
      <c r="J36" s="35" t="s">
        <v>21</v>
      </c>
      <c r="K36" s="139">
        <f>E36</f>
        <v>152</v>
      </c>
    </row>
    <row r="37" spans="1:11" s="20" customFormat="1" ht="20.100000000000001" customHeight="1" x14ac:dyDescent="0.3">
      <c r="A37" s="164" t="s">
        <v>26</v>
      </c>
      <c r="B37" s="165"/>
      <c r="C37" s="161">
        <v>27</v>
      </c>
      <c r="D37" s="33" t="s">
        <v>22</v>
      </c>
      <c r="E37" s="41">
        <f>E36/E16*100</f>
        <v>98.701298701298697</v>
      </c>
      <c r="F37" s="36" t="s">
        <v>21</v>
      </c>
      <c r="G37" s="36" t="s">
        <v>21</v>
      </c>
      <c r="H37" s="36" t="s">
        <v>21</v>
      </c>
      <c r="I37" s="36" t="s">
        <v>21</v>
      </c>
      <c r="J37" s="37" t="s">
        <v>21</v>
      </c>
      <c r="K37" s="135">
        <f>E37</f>
        <v>98.701298701298697</v>
      </c>
    </row>
    <row r="38" spans="1:11" s="12" customFormat="1" ht="20.100000000000001" customHeight="1" x14ac:dyDescent="0.25">
      <c r="A38" s="162" t="s">
        <v>31</v>
      </c>
      <c r="B38" s="163"/>
      <c r="C38" s="169">
        <v>28</v>
      </c>
      <c r="D38" s="32" t="s">
        <v>16</v>
      </c>
      <c r="E38" s="158">
        <v>154</v>
      </c>
      <c r="F38" s="158">
        <v>167</v>
      </c>
      <c r="G38" s="158">
        <v>176</v>
      </c>
      <c r="H38" s="158">
        <v>74</v>
      </c>
      <c r="I38" s="158">
        <v>11</v>
      </c>
      <c r="J38" s="158"/>
      <c r="K38" s="139">
        <f t="shared" si="0"/>
        <v>582</v>
      </c>
    </row>
    <row r="39" spans="1:11" s="12" customFormat="1" ht="20.100000000000001" customHeight="1" x14ac:dyDescent="0.25">
      <c r="A39" s="164" t="s">
        <v>26</v>
      </c>
      <c r="B39" s="165"/>
      <c r="C39" s="84">
        <v>29</v>
      </c>
      <c r="D39" s="170" t="s">
        <v>22</v>
      </c>
      <c r="E39" s="160">
        <f t="shared" ref="E39:J39" si="5">E38/E16*100</f>
        <v>100</v>
      </c>
      <c r="F39" s="160">
        <f t="shared" si="5"/>
        <v>100</v>
      </c>
      <c r="G39" s="160">
        <f t="shared" si="5"/>
        <v>100</v>
      </c>
      <c r="H39" s="160">
        <f t="shared" si="5"/>
        <v>100</v>
      </c>
      <c r="I39" s="160">
        <f t="shared" si="5"/>
        <v>100</v>
      </c>
      <c r="J39" s="160" t="e">
        <f t="shared" si="5"/>
        <v>#DIV/0!</v>
      </c>
      <c r="K39" s="135" t="e">
        <f t="shared" si="0"/>
        <v>#DIV/0!</v>
      </c>
    </row>
    <row r="40" spans="1:11" s="12" customFormat="1" ht="20.100000000000001" customHeight="1" x14ac:dyDescent="0.25">
      <c r="A40" s="8" t="s">
        <v>32</v>
      </c>
      <c r="B40" s="171"/>
      <c r="C40" s="32">
        <v>30</v>
      </c>
      <c r="D40" s="172" t="s">
        <v>16</v>
      </c>
      <c r="E40" s="173">
        <v>154</v>
      </c>
      <c r="F40" s="35" t="s">
        <v>21</v>
      </c>
      <c r="G40" s="35" t="s">
        <v>21</v>
      </c>
      <c r="H40" s="35" t="s">
        <v>21</v>
      </c>
      <c r="I40" s="35" t="s">
        <v>21</v>
      </c>
      <c r="J40" s="35" t="s">
        <v>21</v>
      </c>
      <c r="K40" s="135">
        <f t="shared" ref="K40:K46" si="6">E40</f>
        <v>154</v>
      </c>
    </row>
    <row r="41" spans="1:11" s="12" customFormat="1" ht="20.100000000000001" customHeight="1" x14ac:dyDescent="0.25">
      <c r="A41" s="174" t="s">
        <v>33</v>
      </c>
      <c r="B41" s="175"/>
      <c r="C41" s="32">
        <v>31</v>
      </c>
      <c r="D41" s="172" t="s">
        <v>16</v>
      </c>
      <c r="E41" s="173">
        <v>1</v>
      </c>
      <c r="F41" s="35" t="s">
        <v>21</v>
      </c>
      <c r="G41" s="35" t="s">
        <v>21</v>
      </c>
      <c r="H41" s="35" t="s">
        <v>21</v>
      </c>
      <c r="I41" s="35" t="s">
        <v>21</v>
      </c>
      <c r="J41" s="35" t="s">
        <v>21</v>
      </c>
      <c r="K41" s="139">
        <f t="shared" si="6"/>
        <v>1</v>
      </c>
    </row>
    <row r="42" spans="1:11" s="12" customFormat="1" ht="20.100000000000001" customHeight="1" x14ac:dyDescent="0.25">
      <c r="A42" s="164" t="s">
        <v>34</v>
      </c>
      <c r="B42" s="165"/>
      <c r="C42" s="56">
        <v>32</v>
      </c>
      <c r="D42" s="170" t="s">
        <v>22</v>
      </c>
      <c r="E42" s="27">
        <f>E41/E40*100</f>
        <v>0.64935064935064934</v>
      </c>
      <c r="F42" s="38" t="s">
        <v>21</v>
      </c>
      <c r="G42" s="38" t="s">
        <v>21</v>
      </c>
      <c r="H42" s="38" t="s">
        <v>21</v>
      </c>
      <c r="I42" s="38" t="s">
        <v>21</v>
      </c>
      <c r="J42" s="41" t="s">
        <v>21</v>
      </c>
      <c r="K42" s="135">
        <f t="shared" si="6"/>
        <v>0.64935064935064934</v>
      </c>
    </row>
    <row r="43" spans="1:11" s="20" customFormat="1" ht="20.100000000000001" customHeight="1" x14ac:dyDescent="0.3">
      <c r="A43" s="176" t="s">
        <v>35</v>
      </c>
      <c r="B43" s="176"/>
      <c r="C43" s="32">
        <v>33</v>
      </c>
      <c r="D43" s="172" t="s">
        <v>16</v>
      </c>
      <c r="E43" s="173">
        <v>154</v>
      </c>
      <c r="F43" s="35" t="s">
        <v>21</v>
      </c>
      <c r="G43" s="35" t="s">
        <v>21</v>
      </c>
      <c r="H43" s="35" t="s">
        <v>21</v>
      </c>
      <c r="I43" s="35" t="s">
        <v>21</v>
      </c>
      <c r="J43" s="35" t="s">
        <v>21</v>
      </c>
      <c r="K43" s="135">
        <f t="shared" si="6"/>
        <v>154</v>
      </c>
    </row>
    <row r="44" spans="1:11" s="12" customFormat="1" ht="20.100000000000001" customHeight="1" x14ac:dyDescent="0.25">
      <c r="A44" s="162" t="s">
        <v>36</v>
      </c>
      <c r="B44" s="163"/>
      <c r="C44" s="16">
        <v>34</v>
      </c>
      <c r="D44" s="172" t="s">
        <v>16</v>
      </c>
      <c r="E44" s="173">
        <v>0</v>
      </c>
      <c r="F44" s="35" t="s">
        <v>21</v>
      </c>
      <c r="G44" s="35" t="s">
        <v>21</v>
      </c>
      <c r="H44" s="35" t="s">
        <v>21</v>
      </c>
      <c r="I44" s="35" t="s">
        <v>21</v>
      </c>
      <c r="J44" s="35" t="s">
        <v>21</v>
      </c>
      <c r="K44" s="139">
        <f t="shared" si="6"/>
        <v>0</v>
      </c>
    </row>
    <row r="45" spans="1:11" s="12" customFormat="1" ht="20.100000000000001" customHeight="1" x14ac:dyDescent="0.25">
      <c r="A45" s="164" t="s">
        <v>37</v>
      </c>
      <c r="B45" s="165"/>
      <c r="C45" s="161">
        <v>35</v>
      </c>
      <c r="D45" s="33" t="s">
        <v>22</v>
      </c>
      <c r="E45" s="27">
        <f>E44/E43*100</f>
        <v>0</v>
      </c>
      <c r="F45" s="36" t="s">
        <v>21</v>
      </c>
      <c r="G45" s="36" t="s">
        <v>21</v>
      </c>
      <c r="H45" s="36" t="s">
        <v>21</v>
      </c>
      <c r="I45" s="36" t="s">
        <v>21</v>
      </c>
      <c r="J45" s="37" t="s">
        <v>21</v>
      </c>
      <c r="K45" s="135">
        <f t="shared" si="6"/>
        <v>0</v>
      </c>
    </row>
    <row r="46" spans="1:11" s="20" customFormat="1" ht="20.100000000000001" customHeight="1" x14ac:dyDescent="0.3">
      <c r="A46" s="310" t="s">
        <v>38</v>
      </c>
      <c r="B46" s="311"/>
      <c r="C46" s="56">
        <v>36</v>
      </c>
      <c r="D46" s="84" t="s">
        <v>16</v>
      </c>
      <c r="E46" s="177"/>
      <c r="F46" s="178" t="s">
        <v>21</v>
      </c>
      <c r="G46" s="178" t="s">
        <v>21</v>
      </c>
      <c r="H46" s="178" t="s">
        <v>21</v>
      </c>
      <c r="I46" s="178" t="s">
        <v>21</v>
      </c>
      <c r="J46" s="178" t="s">
        <v>21</v>
      </c>
      <c r="K46" s="128">
        <f t="shared" si="6"/>
        <v>0</v>
      </c>
    </row>
    <row r="47" spans="1:11" s="20" customFormat="1" ht="20.100000000000001" customHeight="1" x14ac:dyDescent="0.3">
      <c r="A47" s="312" t="s">
        <v>60</v>
      </c>
      <c r="B47" s="313"/>
      <c r="C47" s="179">
        <v>37</v>
      </c>
      <c r="D47" s="179" t="s">
        <v>16</v>
      </c>
      <c r="E47" s="180"/>
      <c r="F47" s="180"/>
      <c r="G47" s="180"/>
      <c r="H47" s="180"/>
      <c r="I47" s="180"/>
      <c r="J47" s="180"/>
      <c r="K47" s="131">
        <f t="shared" si="0"/>
        <v>0</v>
      </c>
    </row>
    <row r="48" spans="1:11" s="20" customFormat="1" ht="20.100000000000001" customHeight="1" x14ac:dyDescent="0.3">
      <c r="A48" s="303" t="s">
        <v>61</v>
      </c>
      <c r="B48" s="304"/>
      <c r="C48" s="40">
        <v>38</v>
      </c>
      <c r="D48" s="40" t="s">
        <v>16</v>
      </c>
      <c r="E48" s="181">
        <v>1</v>
      </c>
      <c r="F48" s="181"/>
      <c r="G48" s="181"/>
      <c r="H48" s="181"/>
      <c r="I48" s="181"/>
      <c r="J48" s="181"/>
      <c r="K48" s="133">
        <f t="shared" si="0"/>
        <v>1</v>
      </c>
    </row>
    <row r="49" spans="1:17" s="20" customFormat="1" ht="20.100000000000001" customHeight="1" x14ac:dyDescent="0.3">
      <c r="A49" s="335" t="s">
        <v>62</v>
      </c>
      <c r="B49" s="336"/>
      <c r="C49" s="179">
        <v>39</v>
      </c>
      <c r="D49" s="53" t="s">
        <v>16</v>
      </c>
      <c r="E49" s="182"/>
      <c r="F49" s="182"/>
      <c r="G49" s="182"/>
      <c r="H49" s="182"/>
      <c r="I49" s="182"/>
      <c r="J49" s="182"/>
      <c r="K49" s="183">
        <f t="shared" si="0"/>
        <v>0</v>
      </c>
    </row>
    <row r="50" spans="1:17" s="12" customFormat="1" ht="20.100000000000001" customHeight="1" x14ac:dyDescent="0.25">
      <c r="A50" s="337" t="s">
        <v>63</v>
      </c>
      <c r="B50" s="338"/>
      <c r="C50" s="32">
        <v>40</v>
      </c>
      <c r="D50" s="56" t="s">
        <v>22</v>
      </c>
      <c r="E50" s="184">
        <f>E46/(E15-E47-E48+E49)*100</f>
        <v>0</v>
      </c>
      <c r="F50" s="185" t="s">
        <v>21</v>
      </c>
      <c r="G50" s="185" t="s">
        <v>21</v>
      </c>
      <c r="H50" s="185" t="s">
        <v>21</v>
      </c>
      <c r="I50" s="185" t="s">
        <v>21</v>
      </c>
      <c r="J50" s="184" t="s">
        <v>21</v>
      </c>
      <c r="K50" s="128">
        <f>E50</f>
        <v>0</v>
      </c>
    </row>
    <row r="51" spans="1:17" s="12" customFormat="1" ht="20.100000000000001" customHeight="1" x14ac:dyDescent="0.25">
      <c r="A51" s="305" t="s">
        <v>64</v>
      </c>
      <c r="B51" s="147" t="s">
        <v>17</v>
      </c>
      <c r="C51" s="16">
        <v>41</v>
      </c>
      <c r="D51" s="42" t="s">
        <v>16</v>
      </c>
      <c r="E51" s="167"/>
      <c r="F51" s="35" t="s">
        <v>21</v>
      </c>
      <c r="G51" s="35" t="s">
        <v>21</v>
      </c>
      <c r="H51" s="35" t="s">
        <v>21</v>
      </c>
      <c r="I51" s="35" t="s">
        <v>21</v>
      </c>
      <c r="J51" s="35" t="s">
        <v>21</v>
      </c>
      <c r="K51" s="139">
        <f>E51</f>
        <v>0</v>
      </c>
    </row>
    <row r="52" spans="1:17" s="12" customFormat="1" ht="20.100000000000001" customHeight="1" x14ac:dyDescent="0.25">
      <c r="A52" s="306"/>
      <c r="B52" s="23" t="s">
        <v>65</v>
      </c>
      <c r="C52" s="21">
        <v>42</v>
      </c>
      <c r="D52" s="22" t="s">
        <v>16</v>
      </c>
      <c r="E52" s="186"/>
      <c r="F52" s="43" t="s">
        <v>21</v>
      </c>
      <c r="G52" s="43" t="s">
        <v>21</v>
      </c>
      <c r="H52" s="43" t="s">
        <v>21</v>
      </c>
      <c r="I52" s="43" t="s">
        <v>21</v>
      </c>
      <c r="J52" s="43" t="s">
        <v>21</v>
      </c>
      <c r="K52" s="133">
        <f>E52</f>
        <v>0</v>
      </c>
    </row>
    <row r="53" spans="1:17" s="12" customFormat="1" ht="20.100000000000001" customHeight="1" x14ac:dyDescent="0.25">
      <c r="A53" s="306"/>
      <c r="B53" s="23" t="s">
        <v>57</v>
      </c>
      <c r="C53" s="21">
        <v>43</v>
      </c>
      <c r="D53" s="22" t="s">
        <v>16</v>
      </c>
      <c r="E53" s="186"/>
      <c r="F53" s="43" t="s">
        <v>21</v>
      </c>
      <c r="G53" s="43" t="s">
        <v>21</v>
      </c>
      <c r="H53" s="43" t="s">
        <v>21</v>
      </c>
      <c r="I53" s="43" t="s">
        <v>21</v>
      </c>
      <c r="J53" s="43" t="s">
        <v>21</v>
      </c>
      <c r="K53" s="133">
        <f>E53</f>
        <v>0</v>
      </c>
    </row>
    <row r="54" spans="1:17" s="12" customFormat="1" ht="20.100000000000001" customHeight="1" x14ac:dyDescent="0.25">
      <c r="A54" s="307"/>
      <c r="B54" s="24" t="s">
        <v>58</v>
      </c>
      <c r="C54" s="161">
        <v>44</v>
      </c>
      <c r="D54" s="25" t="s">
        <v>16</v>
      </c>
      <c r="E54" s="187"/>
      <c r="F54" s="39" t="s">
        <v>21</v>
      </c>
      <c r="G54" s="39" t="s">
        <v>21</v>
      </c>
      <c r="H54" s="39" t="s">
        <v>21</v>
      </c>
      <c r="I54" s="39" t="s">
        <v>21</v>
      </c>
      <c r="J54" s="27" t="s">
        <v>21</v>
      </c>
      <c r="K54" s="135">
        <f>E54</f>
        <v>0</v>
      </c>
    </row>
    <row r="55" spans="1:17" s="12" customFormat="1" ht="15.75" customHeight="1" x14ac:dyDescent="0.25">
      <c r="A55" s="188"/>
      <c r="B55" s="44"/>
      <c r="C55" s="189"/>
      <c r="D55" s="190"/>
      <c r="E55" s="44"/>
      <c r="F55" s="44"/>
      <c r="G55" s="44"/>
      <c r="H55" s="44"/>
      <c r="I55" s="44"/>
      <c r="J55" s="44"/>
      <c r="K55" s="44"/>
    </row>
    <row r="56" spans="1:17" ht="20.100000000000001" customHeight="1" x14ac:dyDescent="0.25">
      <c r="A56" s="341" t="s">
        <v>39</v>
      </c>
      <c r="B56" s="342"/>
      <c r="C56" s="191" t="s">
        <v>22</v>
      </c>
      <c r="D56" s="192"/>
      <c r="E56" s="193">
        <v>100</v>
      </c>
      <c r="H56" s="45"/>
      <c r="I56" s="45"/>
      <c r="J56" s="45"/>
      <c r="K56" s="194"/>
      <c r="L56" s="45"/>
      <c r="M56" s="47"/>
      <c r="N56" s="46"/>
      <c r="O56" s="48"/>
      <c r="P56" s="46"/>
    </row>
    <row r="57" spans="1:17" ht="20.100000000000001" customHeight="1" x14ac:dyDescent="0.25">
      <c r="A57" s="339" t="s">
        <v>66</v>
      </c>
      <c r="B57" s="340"/>
      <c r="C57" s="195" t="s">
        <v>22</v>
      </c>
      <c r="D57" s="196"/>
      <c r="E57" s="295">
        <v>100</v>
      </c>
      <c r="H57" s="49"/>
      <c r="M57" s="50"/>
      <c r="N57" s="50"/>
      <c r="O57" s="50"/>
      <c r="P57" s="50"/>
    </row>
    <row r="58" spans="1:17" ht="20.100000000000001" customHeight="1" x14ac:dyDescent="0.3">
      <c r="A58" s="339" t="s">
        <v>41</v>
      </c>
      <c r="B58" s="340"/>
      <c r="C58" s="195" t="s">
        <v>22</v>
      </c>
      <c r="D58" s="196"/>
      <c r="E58" s="198"/>
      <c r="H58" s="47"/>
      <c r="I58" s="51"/>
      <c r="K58" s="199"/>
      <c r="L58" s="51"/>
      <c r="M58" s="51"/>
      <c r="N58" s="51"/>
      <c r="O58" s="51"/>
      <c r="P58" s="51"/>
      <c r="Q58" s="51"/>
    </row>
    <row r="59" spans="1:17" ht="20.100000000000001" customHeight="1" x14ac:dyDescent="0.25">
      <c r="A59" s="339" t="s">
        <v>67</v>
      </c>
      <c r="B59" s="340"/>
      <c r="C59" s="195" t="s">
        <v>22</v>
      </c>
      <c r="D59" s="196"/>
      <c r="E59" s="198" t="s">
        <v>68</v>
      </c>
    </row>
    <row r="60" spans="1:17" ht="20.100000000000001" customHeight="1" x14ac:dyDescent="0.25">
      <c r="A60" s="339" t="s">
        <v>69</v>
      </c>
      <c r="B60" s="340"/>
      <c r="C60" s="195" t="s">
        <v>22</v>
      </c>
      <c r="D60" s="196"/>
      <c r="E60" s="198">
        <v>1</v>
      </c>
    </row>
    <row r="61" spans="1:17" ht="20.100000000000001" customHeight="1" x14ac:dyDescent="0.25">
      <c r="A61" s="347" t="s">
        <v>70</v>
      </c>
      <c r="B61" s="348"/>
      <c r="C61" s="200" t="s">
        <v>22</v>
      </c>
      <c r="D61" s="201"/>
      <c r="E61" s="202"/>
    </row>
    <row r="62" spans="1:17" ht="14.25" customHeight="1" x14ac:dyDescent="0.25">
      <c r="A62" s="203"/>
      <c r="B62" s="203"/>
      <c r="C62" s="204"/>
      <c r="D62" s="205"/>
      <c r="E62" s="206"/>
    </row>
    <row r="63" spans="1:17" ht="18" customHeight="1" x14ac:dyDescent="0.3">
      <c r="A63" s="343" t="s">
        <v>71</v>
      </c>
      <c r="B63" s="344"/>
      <c r="C63" s="344"/>
      <c r="D63" s="344"/>
      <c r="E63" s="344"/>
      <c r="F63" s="344"/>
      <c r="G63" s="344"/>
      <c r="H63" s="344"/>
      <c r="I63" s="344"/>
      <c r="J63" s="344"/>
      <c r="K63" s="345"/>
    </row>
    <row r="64" spans="1:17" ht="20.100000000000001" customHeight="1" x14ac:dyDescent="0.25">
      <c r="A64" s="329" t="s">
        <v>1</v>
      </c>
      <c r="B64" s="330"/>
      <c r="C64" s="111">
        <v>1</v>
      </c>
      <c r="D64" s="331" t="s">
        <v>2</v>
      </c>
      <c r="E64" s="112">
        <v>2006</v>
      </c>
      <c r="F64" s="112">
        <v>2007</v>
      </c>
      <c r="G64" s="112">
        <v>2008</v>
      </c>
      <c r="H64" s="112">
        <v>2009</v>
      </c>
      <c r="I64" s="113">
        <v>2010</v>
      </c>
      <c r="J64" s="112">
        <v>2011</v>
      </c>
      <c r="K64" s="114" t="s">
        <v>3</v>
      </c>
    </row>
    <row r="65" spans="1:11" ht="20.100000000000001" customHeight="1" x14ac:dyDescent="0.25">
      <c r="A65" s="333" t="s">
        <v>4</v>
      </c>
      <c r="B65" s="334"/>
      <c r="C65" s="115">
        <v>2</v>
      </c>
      <c r="D65" s="332"/>
      <c r="E65" s="116">
        <v>5</v>
      </c>
      <c r="F65" s="117">
        <v>4</v>
      </c>
      <c r="G65" s="117">
        <v>3</v>
      </c>
      <c r="H65" s="117">
        <v>2</v>
      </c>
      <c r="I65" s="118">
        <v>1</v>
      </c>
      <c r="J65" s="116">
        <v>0</v>
      </c>
      <c r="K65" s="119" t="s">
        <v>5</v>
      </c>
    </row>
    <row r="66" spans="1:11" ht="26.25" customHeight="1" x14ac:dyDescent="0.25">
      <c r="A66" s="350" t="s">
        <v>72</v>
      </c>
      <c r="B66" s="351"/>
      <c r="C66" s="115">
        <v>3</v>
      </c>
      <c r="D66" s="121" t="s">
        <v>16</v>
      </c>
      <c r="E66" s="207"/>
      <c r="F66" s="207"/>
      <c r="G66" s="207"/>
      <c r="H66" s="207"/>
      <c r="I66" s="207"/>
      <c r="J66" s="207"/>
      <c r="K66" s="208">
        <f>E66+F66+G66+H66+I66+J66</f>
        <v>0</v>
      </c>
    </row>
    <row r="67" spans="1:11" ht="34.5" customHeight="1" x14ac:dyDescent="0.25">
      <c r="A67" s="350" t="s">
        <v>73</v>
      </c>
      <c r="B67" s="351"/>
      <c r="C67" s="115">
        <v>8.1999999999999993</v>
      </c>
      <c r="D67" s="209" t="s">
        <v>16</v>
      </c>
      <c r="E67" s="207"/>
      <c r="F67" s="207"/>
      <c r="G67" s="207"/>
      <c r="H67" s="207"/>
      <c r="I67" s="207"/>
      <c r="J67" s="207"/>
      <c r="K67" s="208"/>
    </row>
    <row r="68" spans="1:11" ht="26.25" customHeight="1" x14ac:dyDescent="0.25">
      <c r="A68" s="352" t="s">
        <v>74</v>
      </c>
      <c r="B68" s="353"/>
      <c r="C68" s="115">
        <v>14</v>
      </c>
      <c r="D68" s="209" t="s">
        <v>16</v>
      </c>
      <c r="E68" s="207"/>
      <c r="F68" s="207"/>
      <c r="G68" s="207"/>
      <c r="H68" s="207"/>
      <c r="I68" s="207"/>
      <c r="J68" s="207"/>
      <c r="K68" s="208"/>
    </row>
    <row r="69" spans="1:11" ht="20.100000000000001" customHeight="1" x14ac:dyDescent="0.25">
      <c r="C69" s="2"/>
      <c r="D69" s="2"/>
      <c r="E69" s="354" t="s">
        <v>75</v>
      </c>
      <c r="F69" s="354"/>
      <c r="G69" s="354"/>
      <c r="H69" s="354"/>
      <c r="I69" s="354"/>
      <c r="J69" s="354"/>
      <c r="K69" s="354"/>
    </row>
    <row r="70" spans="1:11" s="210" customFormat="1" ht="15.6" x14ac:dyDescent="0.3">
      <c r="B70" s="211" t="s">
        <v>76</v>
      </c>
      <c r="C70" s="243"/>
      <c r="D70" s="243"/>
      <c r="F70" s="12" t="s">
        <v>77</v>
      </c>
      <c r="G70" s="12"/>
      <c r="H70" s="12"/>
      <c r="I70" s="12"/>
      <c r="J70" s="59"/>
      <c r="K70" s="59"/>
    </row>
    <row r="71" spans="1:11" ht="15.6" x14ac:dyDescent="0.3">
      <c r="B71" s="55" t="s">
        <v>78</v>
      </c>
      <c r="C71" s="2"/>
      <c r="D71" s="2"/>
      <c r="E71" s="349" t="s">
        <v>40</v>
      </c>
      <c r="F71" s="349"/>
      <c r="G71" s="349"/>
      <c r="H71" s="349"/>
      <c r="I71" s="349"/>
      <c r="J71" s="212"/>
      <c r="K71" s="212"/>
    </row>
    <row r="72" spans="1:11" ht="15.6" x14ac:dyDescent="0.3">
      <c r="B72" s="55"/>
      <c r="C72" s="2"/>
      <c r="D72" s="2"/>
      <c r="E72" s="51"/>
      <c r="F72" s="51"/>
      <c r="G72" s="51"/>
      <c r="H72" s="51"/>
      <c r="I72" s="51"/>
      <c r="J72" s="212"/>
      <c r="K72" s="212"/>
    </row>
    <row r="73" spans="1:11" customFormat="1" ht="15" x14ac:dyDescent="0.25">
      <c r="C73" s="346"/>
      <c r="D73" s="346"/>
      <c r="E73" s="346"/>
      <c r="F73" s="346"/>
      <c r="G73" s="346"/>
      <c r="H73" s="346"/>
      <c r="I73" s="346"/>
      <c r="J73" s="346"/>
      <c r="K73" s="346"/>
    </row>
    <row r="74" spans="1:11" customFormat="1" ht="15" x14ac:dyDescent="0.25"/>
    <row r="75" spans="1:11" customFormat="1" ht="15" x14ac:dyDescent="0.25"/>
    <row r="76" spans="1:11" customFormat="1" ht="15" x14ac:dyDescent="0.25"/>
    <row r="77" spans="1:11" customFormat="1" ht="15" x14ac:dyDescent="0.25"/>
    <row r="78" spans="1:11" customFormat="1" ht="15" x14ac:dyDescent="0.25"/>
    <row r="79" spans="1:11" customFormat="1" ht="15" x14ac:dyDescent="0.25"/>
    <row r="80" spans="1:11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s="60" customFormat="1" ht="12.6" x14ac:dyDescent="0.25"/>
  </sheetData>
  <mergeCells count="39">
    <mergeCell ref="A63:K63"/>
    <mergeCell ref="C73:K73"/>
    <mergeCell ref="A57:B57"/>
    <mergeCell ref="A58:B58"/>
    <mergeCell ref="A60:B60"/>
    <mergeCell ref="A61:B61"/>
    <mergeCell ref="E71:I71"/>
    <mergeCell ref="A67:B67"/>
    <mergeCell ref="A68:B68"/>
    <mergeCell ref="E69:K69"/>
    <mergeCell ref="A64:B64"/>
    <mergeCell ref="D64:D65"/>
    <mergeCell ref="A65:B65"/>
    <mergeCell ref="A66:B66"/>
    <mergeCell ref="A49:B49"/>
    <mergeCell ref="A50:B50"/>
    <mergeCell ref="A51:A54"/>
    <mergeCell ref="A59:B59"/>
    <mergeCell ref="A56:B56"/>
    <mergeCell ref="B3:I3"/>
    <mergeCell ref="A4:K4"/>
    <mergeCell ref="A5:I5"/>
    <mergeCell ref="J5:K5"/>
    <mergeCell ref="A6:B6"/>
    <mergeCell ref="D6:D7"/>
    <mergeCell ref="A7:B7"/>
    <mergeCell ref="A18:B18"/>
    <mergeCell ref="A16:B16"/>
    <mergeCell ref="A17:B17"/>
    <mergeCell ref="A15:B15"/>
    <mergeCell ref="A9:B9"/>
    <mergeCell ref="A10:B10"/>
    <mergeCell ref="A11:B11"/>
    <mergeCell ref="A48:B48"/>
    <mergeCell ref="A20:A23"/>
    <mergeCell ref="A24:B24"/>
    <mergeCell ref="A27:A29"/>
    <mergeCell ref="A46:B46"/>
    <mergeCell ref="A47:B47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5"/>
  </sheetPr>
  <dimension ref="A2:N123"/>
  <sheetViews>
    <sheetView zoomScale="75" workbookViewId="0">
      <selection activeCell="L19" sqref="L19"/>
    </sheetView>
  </sheetViews>
  <sheetFormatPr defaultColWidth="8.90625" defaultRowHeight="15.6" x14ac:dyDescent="0.3"/>
  <cols>
    <col min="1" max="1" width="17.36328125" style="86" customWidth="1"/>
    <col min="2" max="2" width="7" style="86" customWidth="1"/>
    <col min="3" max="3" width="5.54296875" style="86" customWidth="1"/>
    <col min="4" max="4" width="6.54296875" style="86" customWidth="1"/>
    <col min="5" max="5" width="8.1796875" style="86" customWidth="1"/>
    <col min="6" max="6" width="7" style="86" customWidth="1"/>
    <col min="7" max="7" width="7.54296875" style="86" customWidth="1"/>
    <col min="8" max="8" width="8.453125" style="86" customWidth="1"/>
    <col min="9" max="9" width="6.1796875" style="86" customWidth="1"/>
    <col min="10" max="10" width="6.81640625" style="86" customWidth="1"/>
    <col min="11" max="11" width="9.36328125" style="86" customWidth="1"/>
    <col min="12" max="12" width="6.1796875" style="86" customWidth="1"/>
    <col min="13" max="13" width="8.54296875" style="86" customWidth="1"/>
    <col min="14" max="14" width="7.6328125" style="86" customWidth="1"/>
    <col min="15" max="16384" width="8.90625" style="86"/>
  </cols>
  <sheetData>
    <row r="2" spans="1:14" ht="18" x14ac:dyDescent="0.35">
      <c r="A2" s="85" t="s">
        <v>79</v>
      </c>
      <c r="C2" s="87"/>
      <c r="G2" s="88" t="s">
        <v>80</v>
      </c>
      <c r="H2" s="89"/>
      <c r="I2" s="89"/>
      <c r="J2" s="89"/>
      <c r="K2" s="89"/>
      <c r="L2" s="89"/>
      <c r="M2" s="89"/>
      <c r="N2" s="85"/>
    </row>
    <row r="3" spans="1:14" ht="18" x14ac:dyDescent="0.35">
      <c r="A3" s="85" t="s">
        <v>81</v>
      </c>
      <c r="C3" s="87"/>
      <c r="G3" s="88" t="s">
        <v>82</v>
      </c>
      <c r="H3" s="89"/>
      <c r="I3" s="89"/>
      <c r="J3" s="89"/>
      <c r="K3" s="89"/>
      <c r="L3" s="89"/>
      <c r="M3" s="89"/>
      <c r="N3" s="85"/>
    </row>
    <row r="4" spans="1:14" ht="18" x14ac:dyDescent="0.35">
      <c r="A4" s="85"/>
      <c r="C4" s="87"/>
      <c r="G4" s="90" t="s">
        <v>83</v>
      </c>
      <c r="H4" s="89"/>
      <c r="I4" s="89"/>
      <c r="J4" s="89"/>
      <c r="K4" s="89"/>
      <c r="L4" s="89"/>
      <c r="M4" s="89"/>
    </row>
    <row r="6" spans="1:14" x14ac:dyDescent="0.3">
      <c r="A6" s="356" t="s">
        <v>84</v>
      </c>
      <c r="B6" s="355" t="s">
        <v>85</v>
      </c>
      <c r="C6" s="355" t="s">
        <v>86</v>
      </c>
      <c r="D6" s="355" t="s">
        <v>87</v>
      </c>
      <c r="E6" s="355" t="s">
        <v>88</v>
      </c>
      <c r="F6" s="355" t="s">
        <v>89</v>
      </c>
      <c r="G6" s="355" t="s">
        <v>90</v>
      </c>
      <c r="H6" s="355" t="s">
        <v>91</v>
      </c>
      <c r="I6" s="91" t="s">
        <v>92</v>
      </c>
      <c r="J6" s="91"/>
      <c r="K6" s="91"/>
      <c r="L6" s="91"/>
      <c r="M6" s="91" t="s">
        <v>93</v>
      </c>
      <c r="N6" s="91"/>
    </row>
    <row r="7" spans="1:14" ht="18" customHeight="1" x14ac:dyDescent="0.3">
      <c r="A7" s="356"/>
      <c r="B7" s="355"/>
      <c r="C7" s="355"/>
      <c r="D7" s="355"/>
      <c r="E7" s="355"/>
      <c r="F7" s="355"/>
      <c r="G7" s="355"/>
      <c r="H7" s="355"/>
      <c r="I7" s="359" t="s">
        <v>94</v>
      </c>
      <c r="J7" s="359" t="s">
        <v>95</v>
      </c>
      <c r="K7" s="357" t="s">
        <v>3</v>
      </c>
      <c r="L7" s="355" t="s">
        <v>96</v>
      </c>
      <c r="M7" s="355" t="s">
        <v>97</v>
      </c>
      <c r="N7" s="355" t="s">
        <v>98</v>
      </c>
    </row>
    <row r="8" spans="1:14" ht="19.5" customHeight="1" x14ac:dyDescent="0.3">
      <c r="A8" s="356"/>
      <c r="B8" s="355"/>
      <c r="C8" s="355"/>
      <c r="D8" s="355"/>
      <c r="E8" s="355"/>
      <c r="F8" s="355"/>
      <c r="G8" s="355"/>
      <c r="H8" s="355"/>
      <c r="I8" s="360"/>
      <c r="J8" s="360"/>
      <c r="K8" s="358"/>
      <c r="L8" s="355"/>
      <c r="M8" s="355"/>
      <c r="N8" s="355"/>
    </row>
    <row r="9" spans="1:14" x14ac:dyDescent="0.3">
      <c r="A9" s="92">
        <v>1</v>
      </c>
      <c r="B9" s="92">
        <v>2</v>
      </c>
      <c r="C9" s="92">
        <v>3</v>
      </c>
      <c r="D9" s="92">
        <v>4</v>
      </c>
      <c r="E9" s="92">
        <v>5</v>
      </c>
      <c r="F9" s="92">
        <v>6</v>
      </c>
      <c r="G9" s="92">
        <v>7</v>
      </c>
      <c r="H9" s="92">
        <v>8</v>
      </c>
      <c r="I9" s="92">
        <v>9</v>
      </c>
      <c r="J9" s="92">
        <v>10</v>
      </c>
      <c r="K9" s="92">
        <v>11</v>
      </c>
      <c r="L9" s="92">
        <v>12</v>
      </c>
      <c r="M9" s="92">
        <v>13</v>
      </c>
      <c r="N9" s="92">
        <v>14</v>
      </c>
    </row>
    <row r="10" spans="1:14" ht="21.75" customHeight="1" x14ac:dyDescent="0.3">
      <c r="A10" s="93" t="s">
        <v>99</v>
      </c>
      <c r="B10" s="213">
        <v>4</v>
      </c>
      <c r="C10" s="215"/>
      <c r="D10" s="215"/>
      <c r="E10" s="215">
        <v>4</v>
      </c>
      <c r="F10" s="215">
        <v>2</v>
      </c>
      <c r="G10" s="215"/>
      <c r="H10" s="215">
        <v>4</v>
      </c>
      <c r="I10" s="217">
        <v>1</v>
      </c>
      <c r="J10" s="217">
        <v>3</v>
      </c>
      <c r="K10" s="213">
        <f t="shared" ref="K10:K17" si="0">I10+J10</f>
        <v>4</v>
      </c>
      <c r="L10" s="215"/>
      <c r="M10" s="215"/>
      <c r="N10" s="215"/>
    </row>
    <row r="11" spans="1:14" ht="21.75" customHeight="1" x14ac:dyDescent="0.3">
      <c r="A11" s="95" t="s">
        <v>100</v>
      </c>
      <c r="B11" s="214">
        <v>5</v>
      </c>
      <c r="C11" s="216"/>
      <c r="D11" s="216"/>
      <c r="E11" s="216">
        <v>5</v>
      </c>
      <c r="F11" s="216">
        <v>2</v>
      </c>
      <c r="G11" s="216"/>
      <c r="H11" s="216">
        <v>5</v>
      </c>
      <c r="I11" s="218">
        <v>1</v>
      </c>
      <c r="J11" s="218">
        <v>4</v>
      </c>
      <c r="K11" s="214">
        <f t="shared" si="0"/>
        <v>5</v>
      </c>
      <c r="L11" s="219"/>
      <c r="M11" s="216"/>
      <c r="N11" s="216"/>
    </row>
    <row r="12" spans="1:14" ht="21.75" customHeight="1" x14ac:dyDescent="0.3">
      <c r="A12" s="95" t="s">
        <v>101</v>
      </c>
      <c r="B12" s="214">
        <v>5</v>
      </c>
      <c r="C12" s="216"/>
      <c r="D12" s="216"/>
      <c r="E12" s="216">
        <v>5</v>
      </c>
      <c r="F12" s="216">
        <v>2</v>
      </c>
      <c r="G12" s="216"/>
      <c r="H12" s="216">
        <v>5</v>
      </c>
      <c r="I12" s="218">
        <v>2</v>
      </c>
      <c r="J12" s="218">
        <v>3</v>
      </c>
      <c r="K12" s="214">
        <f t="shared" si="0"/>
        <v>5</v>
      </c>
      <c r="L12" s="219"/>
      <c r="M12" s="216"/>
      <c r="N12" s="216"/>
    </row>
    <row r="13" spans="1:14" ht="21.75" customHeight="1" x14ac:dyDescent="0.3">
      <c r="A13" s="95" t="s">
        <v>102</v>
      </c>
      <c r="B13" s="214">
        <v>7</v>
      </c>
      <c r="C13" s="216"/>
      <c r="D13" s="216"/>
      <c r="E13" s="216">
        <v>7</v>
      </c>
      <c r="F13" s="216">
        <v>6</v>
      </c>
      <c r="G13" s="216"/>
      <c r="H13" s="216">
        <v>7</v>
      </c>
      <c r="I13" s="218">
        <v>5</v>
      </c>
      <c r="J13" s="218">
        <v>2</v>
      </c>
      <c r="K13" s="214">
        <f t="shared" si="0"/>
        <v>7</v>
      </c>
      <c r="L13" s="219"/>
      <c r="M13" s="216"/>
      <c r="N13" s="216"/>
    </row>
    <row r="14" spans="1:14" ht="21.75" customHeight="1" x14ac:dyDescent="0.3">
      <c r="A14" s="95" t="s">
        <v>103</v>
      </c>
      <c r="B14" s="216">
        <v>4</v>
      </c>
      <c r="C14" s="216"/>
      <c r="D14" s="216"/>
      <c r="E14" s="216">
        <v>4</v>
      </c>
      <c r="F14" s="216">
        <v>3</v>
      </c>
      <c r="G14" s="216"/>
      <c r="H14" s="216">
        <v>4</v>
      </c>
      <c r="I14" s="218">
        <v>4</v>
      </c>
      <c r="J14" s="218">
        <v>0</v>
      </c>
      <c r="K14" s="214">
        <f t="shared" si="0"/>
        <v>4</v>
      </c>
      <c r="L14" s="219"/>
      <c r="M14" s="216"/>
      <c r="N14" s="216"/>
    </row>
    <row r="15" spans="1:14" ht="21.75" customHeight="1" x14ac:dyDescent="0.3">
      <c r="A15" s="95" t="s">
        <v>104</v>
      </c>
      <c r="B15" s="216">
        <v>6</v>
      </c>
      <c r="C15" s="216"/>
      <c r="D15" s="216"/>
      <c r="E15" s="216">
        <v>6</v>
      </c>
      <c r="F15" s="216">
        <v>2</v>
      </c>
      <c r="G15" s="216"/>
      <c r="H15" s="216">
        <v>6</v>
      </c>
      <c r="I15" s="218">
        <v>1</v>
      </c>
      <c r="J15" s="218">
        <v>5</v>
      </c>
      <c r="K15" s="214">
        <f t="shared" si="0"/>
        <v>6</v>
      </c>
      <c r="L15" s="219"/>
      <c r="M15" s="216"/>
      <c r="N15" s="216"/>
    </row>
    <row r="16" spans="1:14" ht="21.75" customHeight="1" x14ac:dyDescent="0.3">
      <c r="A16" s="95" t="s">
        <v>105</v>
      </c>
      <c r="B16" s="216">
        <v>4</v>
      </c>
      <c r="C16" s="216"/>
      <c r="D16" s="216"/>
      <c r="E16" s="216">
        <v>4</v>
      </c>
      <c r="F16" s="216">
        <v>2</v>
      </c>
      <c r="G16" s="216"/>
      <c r="H16" s="216">
        <v>4</v>
      </c>
      <c r="I16" s="218">
        <v>4</v>
      </c>
      <c r="J16" s="218">
        <v>0</v>
      </c>
      <c r="K16" s="214">
        <f t="shared" si="0"/>
        <v>4</v>
      </c>
      <c r="L16" s="219"/>
      <c r="M16" s="216"/>
      <c r="N16" s="216"/>
    </row>
    <row r="17" spans="1:14" ht="21.75" customHeight="1" x14ac:dyDescent="0.3">
      <c r="A17" s="95" t="s">
        <v>106</v>
      </c>
      <c r="B17" s="216">
        <v>5</v>
      </c>
      <c r="C17" s="216"/>
      <c r="D17" s="216"/>
      <c r="E17" s="216">
        <v>5</v>
      </c>
      <c r="F17" s="216">
        <v>1</v>
      </c>
      <c r="G17" s="216"/>
      <c r="H17" s="216">
        <v>5</v>
      </c>
      <c r="I17" s="218">
        <v>5</v>
      </c>
      <c r="J17" s="218">
        <v>0</v>
      </c>
      <c r="K17" s="214">
        <f t="shared" si="0"/>
        <v>5</v>
      </c>
      <c r="L17" s="219"/>
      <c r="M17" s="216"/>
      <c r="N17" s="216"/>
    </row>
    <row r="18" spans="1:14" ht="21.75" customHeight="1" x14ac:dyDescent="0.3">
      <c r="A18" s="95" t="s">
        <v>107</v>
      </c>
      <c r="B18" s="216">
        <v>4</v>
      </c>
      <c r="C18" s="216"/>
      <c r="D18" s="216"/>
      <c r="E18" s="216">
        <v>4</v>
      </c>
      <c r="F18" s="216">
        <v>3</v>
      </c>
      <c r="G18" s="216"/>
      <c r="H18" s="216">
        <v>4</v>
      </c>
      <c r="I18" s="218">
        <v>5</v>
      </c>
      <c r="J18" s="218">
        <v>0</v>
      </c>
      <c r="K18" s="214">
        <v>3</v>
      </c>
      <c r="L18" s="219"/>
      <c r="M18" s="216"/>
      <c r="N18" s="216"/>
    </row>
    <row r="19" spans="1:14" ht="21.75" customHeight="1" x14ac:dyDescent="0.3">
      <c r="A19" s="95" t="s">
        <v>108</v>
      </c>
      <c r="B19" s="216">
        <v>7</v>
      </c>
      <c r="C19" s="216"/>
      <c r="D19" s="216"/>
      <c r="E19" s="216">
        <v>7</v>
      </c>
      <c r="F19" s="216">
        <v>2</v>
      </c>
      <c r="G19" s="216"/>
      <c r="H19" s="216">
        <v>7</v>
      </c>
      <c r="I19" s="218">
        <v>6</v>
      </c>
      <c r="J19" s="218">
        <v>1</v>
      </c>
      <c r="K19" s="214"/>
      <c r="L19" s="219"/>
      <c r="M19" s="216"/>
      <c r="N19" s="216"/>
    </row>
    <row r="20" spans="1:14" ht="21.75" customHeight="1" x14ac:dyDescent="0.3">
      <c r="A20" s="95" t="s">
        <v>109</v>
      </c>
      <c r="B20" s="216">
        <v>4</v>
      </c>
      <c r="C20" s="216"/>
      <c r="D20" s="216"/>
      <c r="E20" s="216">
        <v>4</v>
      </c>
      <c r="F20" s="216">
        <v>1</v>
      </c>
      <c r="G20" s="216"/>
      <c r="H20" s="216">
        <v>4</v>
      </c>
      <c r="I20" s="218"/>
      <c r="J20" s="218"/>
      <c r="K20" s="214"/>
      <c r="L20" s="219"/>
      <c r="M20" s="216"/>
      <c r="N20" s="216"/>
    </row>
    <row r="21" spans="1:14" ht="21.75" customHeight="1" x14ac:dyDescent="0.3">
      <c r="A21" s="95" t="s">
        <v>110</v>
      </c>
      <c r="B21" s="216">
        <v>4</v>
      </c>
      <c r="C21" s="216"/>
      <c r="D21" s="216"/>
      <c r="E21" s="216">
        <v>4</v>
      </c>
      <c r="F21" s="216">
        <v>3</v>
      </c>
      <c r="G21" s="216"/>
      <c r="H21" s="216">
        <v>4</v>
      </c>
      <c r="I21" s="218"/>
      <c r="J21" s="218"/>
      <c r="K21" s="214"/>
      <c r="L21" s="219"/>
      <c r="M21" s="216"/>
      <c r="N21" s="216"/>
    </row>
    <row r="22" spans="1:14" ht="21.75" customHeight="1" x14ac:dyDescent="0.3">
      <c r="A22" s="95" t="s">
        <v>111</v>
      </c>
      <c r="B22" s="216">
        <v>2</v>
      </c>
      <c r="C22" s="216"/>
      <c r="D22" s="216"/>
      <c r="E22" s="216">
        <v>2</v>
      </c>
      <c r="F22" s="216">
        <v>2</v>
      </c>
      <c r="G22" s="216"/>
      <c r="H22" s="216">
        <v>2</v>
      </c>
      <c r="I22" s="218"/>
      <c r="J22" s="218"/>
      <c r="K22" s="214"/>
      <c r="L22" s="219"/>
      <c r="M22" s="216"/>
      <c r="N22" s="216"/>
    </row>
    <row r="23" spans="1:14" ht="21.75" customHeight="1" x14ac:dyDescent="0.3">
      <c r="A23" s="95" t="s">
        <v>112</v>
      </c>
      <c r="B23" s="216">
        <v>3</v>
      </c>
      <c r="C23" s="216"/>
      <c r="D23" s="216"/>
      <c r="E23" s="216">
        <v>3</v>
      </c>
      <c r="F23" s="216">
        <v>2</v>
      </c>
      <c r="G23" s="216"/>
      <c r="H23" s="216">
        <v>3</v>
      </c>
      <c r="I23" s="218"/>
      <c r="J23" s="218"/>
      <c r="K23" s="214"/>
      <c r="L23" s="219"/>
      <c r="M23" s="216"/>
      <c r="N23" s="216"/>
    </row>
    <row r="24" spans="1:14" ht="21.75" customHeight="1" x14ac:dyDescent="0.3">
      <c r="A24" s="95" t="s">
        <v>113</v>
      </c>
      <c r="B24" s="216">
        <v>4</v>
      </c>
      <c r="C24" s="216"/>
      <c r="D24" s="216"/>
      <c r="E24" s="216">
        <v>4</v>
      </c>
      <c r="F24" s="216">
        <v>2</v>
      </c>
      <c r="G24" s="216"/>
      <c r="H24" s="216">
        <v>4</v>
      </c>
      <c r="I24" s="218"/>
      <c r="J24" s="218"/>
      <c r="K24" s="214"/>
      <c r="L24" s="219"/>
      <c r="M24" s="216"/>
      <c r="N24" s="216"/>
    </row>
    <row r="25" spans="1:14" ht="21.75" customHeight="1" x14ac:dyDescent="0.3">
      <c r="A25" s="95" t="s">
        <v>114</v>
      </c>
      <c r="B25" s="216">
        <v>6</v>
      </c>
      <c r="C25" s="216"/>
      <c r="D25" s="216"/>
      <c r="E25" s="216">
        <v>6</v>
      </c>
      <c r="F25" s="216">
        <v>3</v>
      </c>
      <c r="G25" s="216"/>
      <c r="H25" s="216">
        <v>6</v>
      </c>
      <c r="I25" s="218"/>
      <c r="J25" s="218"/>
      <c r="K25" s="214"/>
      <c r="L25" s="219"/>
      <c r="M25" s="216"/>
      <c r="N25" s="216"/>
    </row>
    <row r="26" spans="1:14" ht="21.75" customHeight="1" x14ac:dyDescent="0.3">
      <c r="A26" s="95" t="s">
        <v>115</v>
      </c>
      <c r="B26" s="216">
        <v>4</v>
      </c>
      <c r="C26" s="216"/>
      <c r="D26" s="216"/>
      <c r="E26" s="216">
        <v>4</v>
      </c>
      <c r="F26" s="216">
        <v>2</v>
      </c>
      <c r="G26" s="216"/>
      <c r="H26" s="216">
        <v>4</v>
      </c>
      <c r="I26" s="218"/>
      <c r="J26" s="218"/>
      <c r="K26" s="214"/>
      <c r="L26" s="219"/>
      <c r="M26" s="216"/>
      <c r="N26" s="216"/>
    </row>
    <row r="27" spans="1:14" ht="21.75" customHeight="1" x14ac:dyDescent="0.3">
      <c r="A27" s="95" t="s">
        <v>116</v>
      </c>
      <c r="B27" s="216">
        <v>1</v>
      </c>
      <c r="C27" s="216"/>
      <c r="D27" s="216"/>
      <c r="E27" s="216">
        <v>1</v>
      </c>
      <c r="F27" s="216">
        <v>1</v>
      </c>
      <c r="G27" s="216"/>
      <c r="H27" s="216">
        <v>1</v>
      </c>
      <c r="I27" s="218"/>
      <c r="J27" s="218"/>
      <c r="K27" s="214"/>
      <c r="L27" s="219"/>
      <c r="M27" s="216"/>
      <c r="N27" s="216"/>
    </row>
    <row r="28" spans="1:14" ht="21.75" customHeight="1" x14ac:dyDescent="0.3">
      <c r="A28" s="95" t="s">
        <v>117</v>
      </c>
      <c r="B28" s="216">
        <v>3</v>
      </c>
      <c r="C28" s="216"/>
      <c r="D28" s="216"/>
      <c r="E28" s="216">
        <v>3</v>
      </c>
      <c r="F28" s="216">
        <v>0</v>
      </c>
      <c r="G28" s="216"/>
      <c r="H28" s="216">
        <v>3</v>
      </c>
      <c r="I28" s="218"/>
      <c r="J28" s="218"/>
      <c r="K28" s="214"/>
      <c r="L28" s="219"/>
      <c r="M28" s="216"/>
      <c r="N28" s="216"/>
    </row>
    <row r="29" spans="1:14" ht="21.75" customHeight="1" x14ac:dyDescent="0.3">
      <c r="A29" s="95" t="s">
        <v>118</v>
      </c>
      <c r="B29" s="216">
        <v>4</v>
      </c>
      <c r="C29" s="216"/>
      <c r="D29" s="216"/>
      <c r="E29" s="216">
        <v>4</v>
      </c>
      <c r="F29" s="216">
        <v>2</v>
      </c>
      <c r="G29" s="216"/>
      <c r="H29" s="216">
        <v>4</v>
      </c>
      <c r="I29" s="218"/>
      <c r="J29" s="218"/>
      <c r="K29" s="214"/>
      <c r="L29" s="219"/>
      <c r="M29" s="216"/>
      <c r="N29" s="216"/>
    </row>
    <row r="30" spans="1:14" ht="21.75" customHeight="1" x14ac:dyDescent="0.3">
      <c r="A30" s="95" t="s">
        <v>119</v>
      </c>
      <c r="B30" s="216">
        <v>5</v>
      </c>
      <c r="C30" s="216"/>
      <c r="D30" s="216"/>
      <c r="E30" s="216">
        <v>5</v>
      </c>
      <c r="F30" s="216">
        <v>2</v>
      </c>
      <c r="G30" s="216"/>
      <c r="H30" s="216">
        <v>5</v>
      </c>
      <c r="I30" s="218"/>
      <c r="J30" s="218"/>
      <c r="K30" s="214"/>
      <c r="L30" s="219"/>
      <c r="M30" s="216"/>
      <c r="N30" s="216"/>
    </row>
    <row r="31" spans="1:14" ht="21.75" customHeight="1" x14ac:dyDescent="0.3">
      <c r="A31" s="95" t="s">
        <v>120</v>
      </c>
      <c r="B31" s="216">
        <v>4</v>
      </c>
      <c r="C31" s="216"/>
      <c r="D31" s="216"/>
      <c r="E31" s="216">
        <v>4</v>
      </c>
      <c r="F31" s="216">
        <v>1</v>
      </c>
      <c r="G31" s="216"/>
      <c r="H31" s="216">
        <v>4</v>
      </c>
      <c r="I31" s="218"/>
      <c r="J31" s="218"/>
      <c r="K31" s="214"/>
      <c r="L31" s="219"/>
      <c r="M31" s="216"/>
      <c r="N31" s="216"/>
    </row>
    <row r="32" spans="1:14" ht="21.75" customHeight="1" x14ac:dyDescent="0.3">
      <c r="A32" s="95" t="s">
        <v>121</v>
      </c>
      <c r="B32" s="216">
        <v>6</v>
      </c>
      <c r="C32" s="216"/>
      <c r="D32" s="216"/>
      <c r="E32" s="216">
        <v>6</v>
      </c>
      <c r="F32" s="216">
        <v>4</v>
      </c>
      <c r="G32" s="216"/>
      <c r="H32" s="216">
        <v>6</v>
      </c>
      <c r="I32" s="218"/>
      <c r="J32" s="218"/>
      <c r="K32" s="214"/>
      <c r="L32" s="219"/>
      <c r="M32" s="216"/>
      <c r="N32" s="216"/>
    </row>
    <row r="33" spans="1:14" ht="21.75" customHeight="1" x14ac:dyDescent="0.3">
      <c r="A33" s="95" t="s">
        <v>122</v>
      </c>
      <c r="B33" s="216">
        <v>6</v>
      </c>
      <c r="C33" s="216"/>
      <c r="D33" s="216"/>
      <c r="E33" s="216">
        <v>6</v>
      </c>
      <c r="F33" s="216">
        <v>3</v>
      </c>
      <c r="G33" s="216"/>
      <c r="H33" s="216">
        <v>6</v>
      </c>
      <c r="I33" s="218"/>
      <c r="J33" s="218"/>
      <c r="K33" s="214"/>
      <c r="L33" s="219"/>
      <c r="M33" s="216"/>
      <c r="N33" s="216"/>
    </row>
    <row r="34" spans="1:14" ht="21.75" customHeight="1" x14ac:dyDescent="0.3">
      <c r="A34" s="95" t="s">
        <v>123</v>
      </c>
      <c r="B34" s="216">
        <v>4</v>
      </c>
      <c r="C34" s="216"/>
      <c r="D34" s="216"/>
      <c r="E34" s="216">
        <v>4</v>
      </c>
      <c r="F34" s="216">
        <v>2</v>
      </c>
      <c r="G34" s="216"/>
      <c r="H34" s="216">
        <v>4</v>
      </c>
      <c r="I34" s="218"/>
      <c r="J34" s="218"/>
      <c r="K34" s="214"/>
      <c r="L34" s="219"/>
      <c r="M34" s="216"/>
      <c r="N34" s="216"/>
    </row>
    <row r="35" spans="1:14" ht="21.75" customHeight="1" x14ac:dyDescent="0.3">
      <c r="A35" s="95" t="s">
        <v>124</v>
      </c>
      <c r="B35" s="216">
        <v>1</v>
      </c>
      <c r="C35" s="216"/>
      <c r="D35" s="216"/>
      <c r="E35" s="216">
        <v>1</v>
      </c>
      <c r="F35" s="216">
        <v>0</v>
      </c>
      <c r="G35" s="216"/>
      <c r="H35" s="216">
        <v>1</v>
      </c>
      <c r="I35" s="218"/>
      <c r="J35" s="218"/>
      <c r="K35" s="214"/>
      <c r="L35" s="219"/>
      <c r="M35" s="216"/>
      <c r="N35" s="216"/>
    </row>
    <row r="36" spans="1:14" ht="21.75" customHeight="1" x14ac:dyDescent="0.3">
      <c r="A36" s="95" t="s">
        <v>125</v>
      </c>
      <c r="B36" s="216">
        <v>2</v>
      </c>
      <c r="C36" s="216"/>
      <c r="D36" s="216"/>
      <c r="E36" s="216">
        <v>2</v>
      </c>
      <c r="F36" s="216">
        <v>1</v>
      </c>
      <c r="G36" s="216"/>
      <c r="H36" s="216">
        <v>2</v>
      </c>
      <c r="I36" s="218"/>
      <c r="J36" s="218"/>
      <c r="K36" s="214"/>
      <c r="L36" s="219"/>
      <c r="M36" s="216"/>
      <c r="N36" s="216"/>
    </row>
    <row r="37" spans="1:14" ht="21.75" customHeight="1" x14ac:dyDescent="0.3">
      <c r="A37" s="95" t="s">
        <v>126</v>
      </c>
      <c r="B37" s="216">
        <v>4</v>
      </c>
      <c r="C37" s="216"/>
      <c r="D37" s="216"/>
      <c r="E37" s="216">
        <v>4</v>
      </c>
      <c r="F37" s="216">
        <v>3</v>
      </c>
      <c r="G37" s="216"/>
      <c r="H37" s="216">
        <v>4</v>
      </c>
      <c r="I37" s="218"/>
      <c r="J37" s="218"/>
      <c r="K37" s="214"/>
      <c r="L37" s="219"/>
      <c r="M37" s="216"/>
      <c r="N37" s="216"/>
    </row>
    <row r="38" spans="1:14" ht="21.75" customHeight="1" x14ac:dyDescent="0.3">
      <c r="A38" s="95" t="s">
        <v>127</v>
      </c>
      <c r="B38" s="216">
        <v>4</v>
      </c>
      <c r="C38" s="216"/>
      <c r="D38" s="216"/>
      <c r="E38" s="216">
        <v>4</v>
      </c>
      <c r="F38" s="216">
        <v>1</v>
      </c>
      <c r="G38" s="216"/>
      <c r="H38" s="216">
        <v>4</v>
      </c>
      <c r="I38" s="218"/>
      <c r="J38" s="218"/>
      <c r="K38" s="214"/>
      <c r="L38" s="219"/>
      <c r="M38" s="216"/>
      <c r="N38" s="216"/>
    </row>
    <row r="39" spans="1:14" ht="21.75" customHeight="1" x14ac:dyDescent="0.3">
      <c r="A39" s="95" t="s">
        <v>128</v>
      </c>
      <c r="B39" s="216">
        <v>5</v>
      </c>
      <c r="C39" s="216"/>
      <c r="D39" s="216"/>
      <c r="E39" s="216">
        <v>5</v>
      </c>
      <c r="F39" s="216">
        <v>1</v>
      </c>
      <c r="G39" s="216"/>
      <c r="H39" s="216">
        <v>5</v>
      </c>
      <c r="I39" s="218"/>
      <c r="J39" s="218"/>
      <c r="K39" s="214"/>
      <c r="L39" s="219"/>
      <c r="M39" s="216"/>
      <c r="N39" s="216"/>
    </row>
    <row r="40" spans="1:14" ht="21.75" customHeight="1" x14ac:dyDescent="0.3">
      <c r="A40" s="95" t="s">
        <v>129</v>
      </c>
      <c r="B40" s="216">
        <v>5</v>
      </c>
      <c r="C40" s="216"/>
      <c r="D40" s="216"/>
      <c r="E40" s="216">
        <v>5</v>
      </c>
      <c r="F40" s="216">
        <v>3</v>
      </c>
      <c r="G40" s="216"/>
      <c r="H40" s="216">
        <v>5</v>
      </c>
      <c r="I40" s="218"/>
      <c r="J40" s="218"/>
      <c r="K40" s="214"/>
      <c r="L40" s="219"/>
      <c r="M40" s="216"/>
      <c r="N40" s="216"/>
    </row>
    <row r="41" spans="1:14" ht="21.75" customHeight="1" x14ac:dyDescent="0.3">
      <c r="A41" s="95" t="s">
        <v>130</v>
      </c>
      <c r="B41" s="216">
        <v>3</v>
      </c>
      <c r="C41" s="216"/>
      <c r="D41" s="216"/>
      <c r="E41" s="216">
        <v>3</v>
      </c>
      <c r="F41" s="216">
        <v>2</v>
      </c>
      <c r="G41" s="216"/>
      <c r="H41" s="216">
        <v>3</v>
      </c>
      <c r="I41" s="218"/>
      <c r="J41" s="218"/>
      <c r="K41" s="214"/>
      <c r="L41" s="219"/>
      <c r="M41" s="216"/>
      <c r="N41" s="216"/>
    </row>
    <row r="42" spans="1:14" ht="21.75" customHeight="1" x14ac:dyDescent="0.3">
      <c r="A42" s="95" t="s">
        <v>131</v>
      </c>
      <c r="B42" s="216">
        <v>6</v>
      </c>
      <c r="C42" s="216"/>
      <c r="D42" s="216"/>
      <c r="E42" s="216">
        <v>6</v>
      </c>
      <c r="F42" s="216">
        <v>4</v>
      </c>
      <c r="G42" s="216"/>
      <c r="H42" s="216">
        <v>6</v>
      </c>
      <c r="I42" s="218"/>
      <c r="J42" s="218"/>
      <c r="K42" s="214"/>
      <c r="L42" s="219"/>
      <c r="M42" s="216"/>
      <c r="N42" s="216"/>
    </row>
    <row r="43" spans="1:14" ht="21.75" customHeight="1" x14ac:dyDescent="0.3">
      <c r="A43" s="95" t="s">
        <v>132</v>
      </c>
      <c r="B43" s="216">
        <v>1</v>
      </c>
      <c r="C43" s="216"/>
      <c r="D43" s="216"/>
      <c r="E43" s="216">
        <v>1</v>
      </c>
      <c r="F43" s="216">
        <v>1</v>
      </c>
      <c r="G43" s="216"/>
      <c r="H43" s="216">
        <v>1</v>
      </c>
      <c r="I43" s="218"/>
      <c r="J43" s="218"/>
      <c r="K43" s="214"/>
      <c r="L43" s="219"/>
      <c r="M43" s="216"/>
      <c r="N43" s="216"/>
    </row>
    <row r="44" spans="1:14" ht="21.75" customHeight="1" x14ac:dyDescent="0.3">
      <c r="A44" s="95" t="s">
        <v>133</v>
      </c>
      <c r="B44" s="216">
        <v>2</v>
      </c>
      <c r="C44" s="216"/>
      <c r="D44" s="216"/>
      <c r="E44" s="216">
        <v>2</v>
      </c>
      <c r="F44" s="216">
        <v>1</v>
      </c>
      <c r="G44" s="216"/>
      <c r="H44" s="216">
        <v>2</v>
      </c>
      <c r="I44" s="218"/>
      <c r="J44" s="218"/>
      <c r="K44" s="214"/>
      <c r="L44" s="219"/>
      <c r="M44" s="216"/>
      <c r="N44" s="216"/>
    </row>
    <row r="45" spans="1:14" ht="21.75" customHeight="1" x14ac:dyDescent="0.3">
      <c r="A45" s="95" t="s">
        <v>134</v>
      </c>
      <c r="B45" s="216">
        <v>4</v>
      </c>
      <c r="C45" s="216"/>
      <c r="D45" s="216"/>
      <c r="E45" s="216">
        <v>4</v>
      </c>
      <c r="F45" s="216">
        <v>2</v>
      </c>
      <c r="G45" s="216"/>
      <c r="H45" s="216">
        <v>4</v>
      </c>
      <c r="I45" s="218"/>
      <c r="J45" s="218"/>
      <c r="K45" s="214"/>
      <c r="L45" s="219"/>
      <c r="M45" s="216"/>
      <c r="N45" s="216"/>
    </row>
    <row r="46" spans="1:14" ht="21.75" customHeight="1" x14ac:dyDescent="0.3">
      <c r="A46" s="95" t="s">
        <v>135</v>
      </c>
      <c r="B46" s="216">
        <v>7</v>
      </c>
      <c r="C46" s="216"/>
      <c r="D46" s="216"/>
      <c r="E46" s="216">
        <v>7</v>
      </c>
      <c r="F46" s="216">
        <v>2</v>
      </c>
      <c r="G46" s="216"/>
      <c r="H46" s="216">
        <v>7</v>
      </c>
      <c r="I46" s="218"/>
      <c r="J46" s="218"/>
      <c r="K46" s="214"/>
      <c r="L46" s="219"/>
      <c r="M46" s="216"/>
      <c r="N46" s="216"/>
    </row>
    <row r="47" spans="1:14" ht="21.75" customHeight="1" x14ac:dyDescent="0.3">
      <c r="A47" s="92" t="s">
        <v>136</v>
      </c>
      <c r="B47" s="92">
        <f t="shared" ref="B47:K47" si="1">SUM(B10:B46)</f>
        <v>155</v>
      </c>
      <c r="C47" s="92">
        <f t="shared" si="1"/>
        <v>0</v>
      </c>
      <c r="D47" s="92">
        <f t="shared" si="1"/>
        <v>0</v>
      </c>
      <c r="E47" s="92">
        <f t="shared" si="1"/>
        <v>155</v>
      </c>
      <c r="F47" s="92">
        <f t="shared" si="1"/>
        <v>76</v>
      </c>
      <c r="G47" s="92">
        <f t="shared" si="1"/>
        <v>0</v>
      </c>
      <c r="H47" s="92">
        <f t="shared" si="1"/>
        <v>155</v>
      </c>
      <c r="I47" s="92">
        <f t="shared" si="1"/>
        <v>34</v>
      </c>
      <c r="J47" s="92">
        <f t="shared" si="1"/>
        <v>18</v>
      </c>
      <c r="K47" s="92">
        <f t="shared" si="1"/>
        <v>43</v>
      </c>
      <c r="L47" s="92">
        <f>SUM(M10:M46)</f>
        <v>0</v>
      </c>
      <c r="M47" s="92">
        <f>SUM(N10:N46)</f>
        <v>0</v>
      </c>
      <c r="N47" s="92">
        <f>SUM(N10:N46)</f>
        <v>0</v>
      </c>
    </row>
    <row r="48" spans="1:14" ht="21.75" customHeight="1" x14ac:dyDescent="0.3">
      <c r="A48" s="100"/>
      <c r="B48" s="100"/>
      <c r="C48" s="100"/>
      <c r="D48" s="100"/>
      <c r="E48" s="100"/>
      <c r="F48" s="100"/>
      <c r="G48" s="100"/>
      <c r="H48" s="101"/>
      <c r="I48" s="101"/>
      <c r="J48" s="101"/>
      <c r="K48" s="101"/>
      <c r="L48" s="101"/>
      <c r="M48" s="101"/>
      <c r="N48" s="101"/>
    </row>
    <row r="49" spans="1:14" ht="21.75" customHeight="1" x14ac:dyDescent="0.3">
      <c r="A49" s="362" t="s">
        <v>137</v>
      </c>
      <c r="B49" s="362"/>
      <c r="C49" s="363" t="s">
        <v>138</v>
      </c>
      <c r="D49" s="363"/>
      <c r="E49" s="365" t="s">
        <v>139</v>
      </c>
      <c r="F49" s="365"/>
      <c r="G49" s="365"/>
      <c r="H49" s="102"/>
      <c r="I49" s="102"/>
      <c r="J49" s="364"/>
      <c r="K49" s="364"/>
      <c r="L49" s="364"/>
      <c r="M49" s="364"/>
      <c r="N49" s="103"/>
    </row>
    <row r="50" spans="1:14" ht="21.75" customHeight="1" x14ac:dyDescent="0.3">
      <c r="A50" s="362" t="s">
        <v>140</v>
      </c>
      <c r="B50" s="362"/>
      <c r="C50" s="363" t="s">
        <v>138</v>
      </c>
      <c r="D50" s="363"/>
      <c r="E50" s="104"/>
      <c r="F50" s="104"/>
      <c r="G50" s="105"/>
      <c r="H50" s="101"/>
      <c r="I50" s="106"/>
      <c r="J50" s="361"/>
      <c r="K50" s="361"/>
      <c r="L50" s="361"/>
      <c r="M50" s="361"/>
      <c r="N50" s="107"/>
    </row>
    <row r="51" spans="1:14" ht="21.75" customHeight="1" x14ac:dyDescent="0.3">
      <c r="B51" s="100"/>
      <c r="C51" s="100"/>
      <c r="D51" s="100"/>
      <c r="E51" s="108"/>
      <c r="F51" s="108"/>
      <c r="G51" s="100"/>
      <c r="H51" s="101"/>
      <c r="I51" s="106"/>
      <c r="J51" s="364" t="s">
        <v>141</v>
      </c>
      <c r="K51" s="364"/>
      <c r="L51" s="364"/>
      <c r="M51" s="364"/>
      <c r="N51" s="101"/>
    </row>
    <row r="52" spans="1:14" ht="21.75" customHeight="1" x14ac:dyDescent="0.3">
      <c r="A52" s="100"/>
      <c r="B52" s="361" t="s">
        <v>142</v>
      </c>
      <c r="C52" s="361"/>
      <c r="D52" s="361"/>
      <c r="E52" s="361"/>
      <c r="F52" s="100"/>
      <c r="G52" s="100"/>
      <c r="H52" s="101"/>
      <c r="I52" s="106"/>
      <c r="J52" s="361" t="s">
        <v>76</v>
      </c>
      <c r="K52" s="361"/>
      <c r="L52" s="361"/>
      <c r="M52" s="361"/>
      <c r="N52" s="101"/>
    </row>
    <row r="53" spans="1:14" ht="21.75" customHeight="1" x14ac:dyDescent="0.3">
      <c r="A53" s="100"/>
      <c r="E53" s="100"/>
      <c r="F53" s="100"/>
      <c r="G53" s="100"/>
      <c r="H53" s="101"/>
      <c r="I53" s="106"/>
      <c r="J53" s="101"/>
      <c r="K53" s="101"/>
      <c r="L53" s="101"/>
      <c r="M53" s="101"/>
      <c r="N53" s="101"/>
    </row>
    <row r="54" spans="1:14" ht="21.75" customHeight="1" x14ac:dyDescent="0.3">
      <c r="A54" s="100"/>
      <c r="E54" s="100"/>
      <c r="F54" s="100"/>
      <c r="G54" s="100"/>
      <c r="H54" s="101"/>
      <c r="I54" s="106"/>
      <c r="J54" s="101"/>
      <c r="K54" s="101"/>
      <c r="L54" s="101"/>
      <c r="M54" s="101"/>
      <c r="N54" s="101"/>
    </row>
    <row r="55" spans="1:14" ht="21.75" customHeight="1" x14ac:dyDescent="0.3">
      <c r="A55" s="100"/>
      <c r="E55" s="100"/>
      <c r="F55" s="100"/>
      <c r="G55" s="100"/>
      <c r="H55" s="101"/>
      <c r="I55" s="106"/>
      <c r="J55" s="101"/>
      <c r="K55" s="101"/>
      <c r="L55" s="101"/>
      <c r="M55" s="101"/>
      <c r="N55" s="101"/>
    </row>
    <row r="56" spans="1:14" ht="21.75" customHeight="1" x14ac:dyDescent="0.3">
      <c r="A56" s="100"/>
      <c r="E56" s="100"/>
      <c r="F56" s="100"/>
      <c r="G56" s="100"/>
      <c r="H56" s="101"/>
      <c r="I56" s="106"/>
      <c r="J56" s="101"/>
      <c r="K56" s="101"/>
      <c r="L56" s="101"/>
      <c r="M56" s="101"/>
      <c r="N56" s="101"/>
    </row>
    <row r="59" spans="1:14" ht="15.75" customHeight="1" x14ac:dyDescent="0.3"/>
    <row r="60" spans="1:14" ht="15.75" customHeight="1" x14ac:dyDescent="0.3"/>
    <row r="65" spans="1:14" ht="18" x14ac:dyDescent="0.35">
      <c r="A65" s="85" t="s">
        <v>143</v>
      </c>
      <c r="C65" s="87"/>
      <c r="G65" s="88" t="s">
        <v>80</v>
      </c>
      <c r="H65" s="89"/>
      <c r="I65" s="89"/>
      <c r="J65" s="89"/>
      <c r="K65" s="89"/>
      <c r="L65" s="89"/>
      <c r="M65" s="89"/>
      <c r="N65" s="85"/>
    </row>
    <row r="66" spans="1:14" ht="18" x14ac:dyDescent="0.35">
      <c r="A66" s="85" t="s">
        <v>79</v>
      </c>
      <c r="C66" s="87"/>
      <c r="G66" s="88" t="s">
        <v>82</v>
      </c>
      <c r="H66" s="89"/>
      <c r="I66" s="89"/>
      <c r="J66" s="89"/>
      <c r="K66" s="89"/>
      <c r="L66" s="89"/>
      <c r="M66" s="89"/>
      <c r="N66" s="85"/>
    </row>
    <row r="67" spans="1:14" ht="18" x14ac:dyDescent="0.35">
      <c r="A67" s="85"/>
      <c r="C67" s="87"/>
      <c r="G67" s="90" t="s">
        <v>83</v>
      </c>
      <c r="H67" s="89"/>
      <c r="I67" s="89"/>
      <c r="J67" s="89"/>
      <c r="K67" s="89"/>
      <c r="L67" s="89"/>
      <c r="M67" s="89"/>
    </row>
    <row r="69" spans="1:14" x14ac:dyDescent="0.3">
      <c r="A69" s="356" t="s">
        <v>144</v>
      </c>
      <c r="B69" s="355" t="s">
        <v>85</v>
      </c>
      <c r="C69" s="355" t="s">
        <v>86</v>
      </c>
      <c r="D69" s="355" t="s">
        <v>87</v>
      </c>
      <c r="E69" s="355" t="s">
        <v>145</v>
      </c>
      <c r="F69" s="355" t="s">
        <v>146</v>
      </c>
      <c r="G69" s="355" t="s">
        <v>147</v>
      </c>
      <c r="H69" s="355" t="s">
        <v>91</v>
      </c>
      <c r="I69" s="91" t="s">
        <v>92</v>
      </c>
      <c r="J69" s="91"/>
      <c r="K69" s="91"/>
      <c r="L69" s="91"/>
      <c r="M69" s="91" t="s">
        <v>93</v>
      </c>
      <c r="N69" s="91"/>
    </row>
    <row r="70" spans="1:14" x14ac:dyDescent="0.3">
      <c r="A70" s="356"/>
      <c r="B70" s="355"/>
      <c r="C70" s="355"/>
      <c r="D70" s="355"/>
      <c r="E70" s="355"/>
      <c r="F70" s="355"/>
      <c r="G70" s="355"/>
      <c r="H70" s="355"/>
      <c r="I70" s="359" t="s">
        <v>94</v>
      </c>
      <c r="J70" s="359" t="s">
        <v>95</v>
      </c>
      <c r="K70" s="357" t="s">
        <v>3</v>
      </c>
      <c r="L70" s="355" t="s">
        <v>96</v>
      </c>
      <c r="M70" s="355" t="s">
        <v>97</v>
      </c>
      <c r="N70" s="355" t="s">
        <v>98</v>
      </c>
    </row>
    <row r="71" spans="1:14" x14ac:dyDescent="0.3">
      <c r="A71" s="356"/>
      <c r="B71" s="355"/>
      <c r="C71" s="355"/>
      <c r="D71" s="355"/>
      <c r="E71" s="355"/>
      <c r="F71" s="355"/>
      <c r="G71" s="355"/>
      <c r="H71" s="355"/>
      <c r="I71" s="360"/>
      <c r="J71" s="360"/>
      <c r="K71" s="358"/>
      <c r="L71" s="355"/>
      <c r="M71" s="355"/>
      <c r="N71" s="355"/>
    </row>
    <row r="72" spans="1:14" ht="18.899999999999999" customHeight="1" x14ac:dyDescent="0.3">
      <c r="A72" s="92">
        <v>1</v>
      </c>
      <c r="B72" s="92">
        <v>2</v>
      </c>
      <c r="C72" s="92">
        <v>3</v>
      </c>
      <c r="D72" s="92">
        <v>4</v>
      </c>
      <c r="E72" s="92">
        <v>5</v>
      </c>
      <c r="F72" s="92">
        <v>6</v>
      </c>
      <c r="G72" s="92">
        <v>7</v>
      </c>
      <c r="H72" s="92">
        <v>8</v>
      </c>
      <c r="I72" s="92">
        <v>9</v>
      </c>
      <c r="J72" s="92">
        <v>10</v>
      </c>
      <c r="K72" s="92">
        <v>11</v>
      </c>
      <c r="L72" s="92">
        <v>12</v>
      </c>
      <c r="M72" s="92">
        <v>13</v>
      </c>
      <c r="N72" s="92">
        <v>14</v>
      </c>
    </row>
    <row r="73" spans="1:14" ht="18.899999999999999" customHeight="1" x14ac:dyDescent="0.3">
      <c r="A73" s="93" t="s">
        <v>148</v>
      </c>
      <c r="B73" s="94">
        <v>150</v>
      </c>
      <c r="C73" s="93"/>
      <c r="D73" s="93">
        <v>5</v>
      </c>
      <c r="E73" s="93">
        <v>150</v>
      </c>
      <c r="F73" s="93"/>
      <c r="G73" s="93"/>
      <c r="H73" s="94"/>
      <c r="I73" s="93"/>
      <c r="J73" s="93"/>
      <c r="K73" s="94"/>
      <c r="L73" s="94"/>
      <c r="M73" s="93"/>
      <c r="N73" s="93"/>
    </row>
    <row r="74" spans="1:14" ht="18.899999999999999" customHeight="1" x14ac:dyDescent="0.3">
      <c r="A74" s="95"/>
      <c r="B74" s="96"/>
      <c r="C74" s="95"/>
      <c r="D74" s="95"/>
      <c r="E74" s="95"/>
      <c r="F74" s="95"/>
      <c r="G74" s="95"/>
      <c r="H74" s="96"/>
      <c r="I74" s="95"/>
      <c r="J74" s="95"/>
      <c r="K74" s="96"/>
      <c r="L74" s="96"/>
      <c r="M74" s="95"/>
      <c r="N74" s="95"/>
    </row>
    <row r="75" spans="1:14" ht="18.899999999999999" customHeight="1" x14ac:dyDescent="0.3">
      <c r="A75" s="95"/>
      <c r="B75" s="96"/>
      <c r="C75" s="95"/>
      <c r="D75" s="95"/>
      <c r="E75" s="95"/>
      <c r="F75" s="95"/>
      <c r="G75" s="95"/>
      <c r="H75" s="96"/>
      <c r="I75" s="95"/>
      <c r="J75" s="95"/>
      <c r="K75" s="96"/>
      <c r="L75" s="96"/>
      <c r="M75" s="95"/>
      <c r="N75" s="95"/>
    </row>
    <row r="76" spans="1:14" ht="18.899999999999999" customHeight="1" x14ac:dyDescent="0.3">
      <c r="A76" s="95"/>
      <c r="B76" s="96"/>
      <c r="C76" s="95"/>
      <c r="D76" s="95"/>
      <c r="E76" s="95"/>
      <c r="F76" s="95"/>
      <c r="G76" s="95"/>
      <c r="H76" s="96"/>
      <c r="I76" s="95"/>
      <c r="J76" s="95"/>
      <c r="K76" s="96"/>
      <c r="L76" s="96"/>
      <c r="M76" s="95"/>
      <c r="N76" s="95"/>
    </row>
    <row r="77" spans="1:14" ht="18.899999999999999" customHeight="1" x14ac:dyDescent="0.3">
      <c r="A77" s="95"/>
      <c r="B77" s="96"/>
      <c r="C77" s="95"/>
      <c r="D77" s="95"/>
      <c r="E77" s="95"/>
      <c r="F77" s="95"/>
      <c r="G77" s="95"/>
      <c r="H77" s="96"/>
      <c r="I77" s="95"/>
      <c r="J77" s="95"/>
      <c r="K77" s="96"/>
      <c r="L77" s="96"/>
      <c r="M77" s="95"/>
      <c r="N77" s="95"/>
    </row>
    <row r="78" spans="1:14" ht="18.899999999999999" customHeight="1" x14ac:dyDescent="0.3">
      <c r="A78" s="95"/>
      <c r="B78" s="96"/>
      <c r="C78" s="95"/>
      <c r="D78" s="95"/>
      <c r="E78" s="95"/>
      <c r="F78" s="95"/>
      <c r="G78" s="95"/>
      <c r="H78" s="96"/>
      <c r="I78" s="95"/>
      <c r="J78" s="95"/>
      <c r="K78" s="96"/>
      <c r="L78" s="97"/>
      <c r="M78" s="95"/>
      <c r="N78" s="95"/>
    </row>
    <row r="79" spans="1:14" ht="18.899999999999999" customHeight="1" x14ac:dyDescent="0.3">
      <c r="A79" s="92" t="s">
        <v>136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9"/>
      <c r="M79" s="98"/>
      <c r="N79" s="98"/>
    </row>
    <row r="80" spans="1:14" ht="18.899999999999999" customHeight="1" x14ac:dyDescent="0.3">
      <c r="A80" s="100"/>
      <c r="B80" s="100"/>
      <c r="C80" s="100"/>
      <c r="D80" s="100"/>
      <c r="E80" s="100"/>
      <c r="F80" s="100"/>
      <c r="G80" s="100"/>
      <c r="H80" s="101"/>
      <c r="I80" s="101"/>
      <c r="J80" s="101"/>
      <c r="K80" s="101"/>
      <c r="L80" s="101"/>
      <c r="M80" s="101"/>
      <c r="N80" s="101"/>
    </row>
    <row r="81" spans="1:14" ht="18.899999999999999" customHeight="1" x14ac:dyDescent="0.3">
      <c r="A81" s="362" t="s">
        <v>137</v>
      </c>
      <c r="B81" s="362"/>
      <c r="C81" s="363" t="s">
        <v>138</v>
      </c>
      <c r="D81" s="363"/>
      <c r="E81" s="365" t="s">
        <v>139</v>
      </c>
      <c r="F81" s="365"/>
      <c r="G81" s="365"/>
      <c r="H81" s="102"/>
      <c r="I81" s="102"/>
      <c r="J81" s="364"/>
      <c r="K81" s="364"/>
      <c r="L81" s="364"/>
      <c r="M81" s="364"/>
      <c r="N81" s="103"/>
    </row>
    <row r="82" spans="1:14" ht="18.899999999999999" customHeight="1" x14ac:dyDescent="0.3">
      <c r="A82" s="362" t="s">
        <v>140</v>
      </c>
      <c r="B82" s="362"/>
      <c r="C82" s="363" t="s">
        <v>138</v>
      </c>
      <c r="D82" s="363"/>
      <c r="E82" s="104"/>
      <c r="F82" s="104"/>
      <c r="G82" s="105"/>
      <c r="H82" s="101"/>
      <c r="I82" s="106"/>
      <c r="J82" s="361"/>
      <c r="K82" s="361"/>
      <c r="L82" s="361"/>
      <c r="M82" s="361"/>
      <c r="N82" s="107"/>
    </row>
    <row r="83" spans="1:14" ht="18.899999999999999" customHeight="1" x14ac:dyDescent="0.3">
      <c r="B83" s="100"/>
      <c r="C83" s="100"/>
      <c r="D83" s="100"/>
      <c r="E83" s="108"/>
      <c r="F83" s="108"/>
      <c r="G83" s="100"/>
      <c r="H83" s="101"/>
      <c r="I83" s="106"/>
      <c r="J83" s="364" t="s">
        <v>141</v>
      </c>
      <c r="K83" s="364"/>
      <c r="L83" s="364"/>
      <c r="M83" s="364"/>
      <c r="N83" s="101"/>
    </row>
    <row r="84" spans="1:14" ht="18.899999999999999" customHeight="1" x14ac:dyDescent="0.3">
      <c r="A84" s="100"/>
      <c r="B84" s="361" t="s">
        <v>142</v>
      </c>
      <c r="C84" s="361"/>
      <c r="D84" s="361"/>
      <c r="E84" s="361"/>
      <c r="F84" s="100"/>
      <c r="G84" s="100"/>
      <c r="H84" s="101"/>
      <c r="I84" s="106"/>
      <c r="J84" s="361" t="s">
        <v>149</v>
      </c>
      <c r="K84" s="361"/>
      <c r="L84" s="361"/>
      <c r="M84" s="361"/>
      <c r="N84" s="101"/>
    </row>
    <row r="85" spans="1:14" ht="18.899999999999999" customHeight="1" x14ac:dyDescent="0.3">
      <c r="A85" s="100"/>
      <c r="E85" s="100"/>
      <c r="F85" s="100"/>
      <c r="G85" s="100"/>
      <c r="H85" s="101"/>
      <c r="I85" s="106"/>
      <c r="J85" s="101"/>
      <c r="K85" s="101"/>
      <c r="L85" s="101"/>
      <c r="M85" s="101"/>
      <c r="N85" s="101"/>
    </row>
    <row r="86" spans="1:14" ht="18.899999999999999" customHeight="1" x14ac:dyDescent="0.3">
      <c r="A86" s="100"/>
      <c r="E86" s="100"/>
      <c r="F86" s="100"/>
      <c r="G86" s="100"/>
      <c r="H86" s="101"/>
      <c r="I86" s="106"/>
      <c r="J86" s="101"/>
      <c r="K86" s="101"/>
      <c r="L86" s="101"/>
      <c r="M86" s="101"/>
      <c r="N86" s="101"/>
    </row>
    <row r="87" spans="1:14" ht="18.899999999999999" customHeight="1" x14ac:dyDescent="0.3">
      <c r="A87" s="100"/>
      <c r="B87" s="100"/>
      <c r="C87" s="100"/>
      <c r="D87" s="100"/>
      <c r="E87" s="100"/>
      <c r="F87" s="100"/>
      <c r="G87" s="100"/>
      <c r="H87" s="102"/>
      <c r="I87" s="109"/>
      <c r="J87" s="101"/>
      <c r="K87" s="101"/>
      <c r="L87" s="101"/>
      <c r="M87" s="101"/>
      <c r="N87" s="101"/>
    </row>
    <row r="88" spans="1:14" ht="18.899999999999999" customHeight="1" x14ac:dyDescent="0.3"/>
    <row r="89" spans="1:14" ht="18.899999999999999" customHeight="1" x14ac:dyDescent="0.3"/>
    <row r="90" spans="1:14" ht="18.899999999999999" customHeight="1" x14ac:dyDescent="0.3"/>
    <row r="91" spans="1:14" ht="18.899999999999999" customHeight="1" x14ac:dyDescent="0.3"/>
    <row r="114" ht="18" customHeight="1" x14ac:dyDescent="0.3"/>
    <row r="115" ht="19.5" customHeight="1" x14ac:dyDescent="0.3"/>
    <row r="117" ht="21.75" customHeight="1" x14ac:dyDescent="0.3"/>
    <row r="118" ht="21.75" customHeight="1" x14ac:dyDescent="0.3"/>
    <row r="119" ht="21.75" customHeight="1" x14ac:dyDescent="0.3"/>
    <row r="120" ht="21.75" customHeight="1" x14ac:dyDescent="0.3"/>
    <row r="121" ht="21.75" customHeight="1" x14ac:dyDescent="0.3"/>
    <row r="122" ht="21.75" customHeight="1" x14ac:dyDescent="0.3"/>
    <row r="123" ht="21.75" customHeight="1" x14ac:dyDescent="0.3"/>
  </sheetData>
  <mergeCells count="48">
    <mergeCell ref="C81:D81"/>
    <mergeCell ref="J81:M81"/>
    <mergeCell ref="E81:G81"/>
    <mergeCell ref="J83:M83"/>
    <mergeCell ref="J84:M84"/>
    <mergeCell ref="B84:E84"/>
    <mergeCell ref="A82:B82"/>
    <mergeCell ref="A81:B81"/>
    <mergeCell ref="C82:D82"/>
    <mergeCell ref="J82:M82"/>
    <mergeCell ref="A69:A71"/>
    <mergeCell ref="B69:B71"/>
    <mergeCell ref="C69:C71"/>
    <mergeCell ref="D69:D71"/>
    <mergeCell ref="E69:E71"/>
    <mergeCell ref="M7:M8"/>
    <mergeCell ref="N7:N8"/>
    <mergeCell ref="B52:E52"/>
    <mergeCell ref="J52:M52"/>
    <mergeCell ref="A50:B50"/>
    <mergeCell ref="C50:D50"/>
    <mergeCell ref="J50:M50"/>
    <mergeCell ref="J51:M51"/>
    <mergeCell ref="A49:B49"/>
    <mergeCell ref="C49:D49"/>
    <mergeCell ref="E49:G49"/>
    <mergeCell ref="J49:M49"/>
    <mergeCell ref="I7:I8"/>
    <mergeCell ref="J7:J8"/>
    <mergeCell ref="K7:K8"/>
    <mergeCell ref="L7:L8"/>
    <mergeCell ref="N70:N71"/>
    <mergeCell ref="K70:K71"/>
    <mergeCell ref="L70:L71"/>
    <mergeCell ref="G69:G71"/>
    <mergeCell ref="F69:F71"/>
    <mergeCell ref="I70:I71"/>
    <mergeCell ref="J70:J71"/>
    <mergeCell ref="M70:M71"/>
    <mergeCell ref="H69:H71"/>
    <mergeCell ref="E6:E8"/>
    <mergeCell ref="F6:F8"/>
    <mergeCell ref="G6:G8"/>
    <mergeCell ref="H6:H8"/>
    <mergeCell ref="A6:A8"/>
    <mergeCell ref="B6:B8"/>
    <mergeCell ref="C6:C8"/>
    <mergeCell ref="D6:D8"/>
  </mergeCells>
  <phoneticPr fontId="18" type="noConversion"/>
  <printOptions horizontalCentered="1"/>
  <pageMargins left="0" right="0" top="0.5" bottom="0.5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J23"/>
  <sheetViews>
    <sheetView workbookViewId="0">
      <selection activeCell="G10" sqref="G10"/>
    </sheetView>
  </sheetViews>
  <sheetFormatPr defaultColWidth="8.90625" defaultRowHeight="12.6" x14ac:dyDescent="0.25"/>
  <cols>
    <col min="1" max="1" width="4.08984375" style="60" customWidth="1"/>
    <col min="2" max="2" width="9" style="60" customWidth="1"/>
    <col min="3" max="3" width="20.54296875" style="60" customWidth="1"/>
    <col min="4" max="4" width="9.1796875" style="60" customWidth="1"/>
    <col min="5" max="5" width="3.1796875" style="60" customWidth="1"/>
    <col min="6" max="6" width="20.36328125" style="60" customWidth="1"/>
    <col min="7" max="7" width="19.90625" style="60" customWidth="1"/>
    <col min="8" max="8" width="4.08984375" style="60" customWidth="1"/>
    <col min="9" max="9" width="9.36328125" style="60" customWidth="1"/>
    <col min="10" max="10" width="18.81640625" style="60" customWidth="1"/>
    <col min="11" max="16384" width="8.90625" style="60"/>
  </cols>
  <sheetData>
    <row r="1" spans="1:10" ht="17.399999999999999" x14ac:dyDescent="0.3">
      <c r="A1" s="59" t="s">
        <v>150</v>
      </c>
      <c r="D1" s="61" t="s">
        <v>151</v>
      </c>
      <c r="E1" s="61"/>
      <c r="F1" s="62"/>
      <c r="G1" s="62"/>
      <c r="H1" s="62"/>
      <c r="I1" s="62"/>
      <c r="J1" s="62"/>
    </row>
    <row r="2" spans="1:10" ht="15.6" x14ac:dyDescent="0.3">
      <c r="A2" s="59" t="s">
        <v>152</v>
      </c>
      <c r="D2" s="366" t="s">
        <v>153</v>
      </c>
      <c r="E2" s="366"/>
      <c r="F2" s="366"/>
      <c r="G2" s="366"/>
      <c r="H2" s="366"/>
      <c r="I2" s="366"/>
      <c r="J2" s="366"/>
    </row>
    <row r="3" spans="1:10" ht="15.6" x14ac:dyDescent="0.3">
      <c r="A3" s="63">
        <v>1</v>
      </c>
    </row>
    <row r="4" spans="1:10" ht="62.4" x14ac:dyDescent="0.25">
      <c r="A4" s="64" t="s">
        <v>154</v>
      </c>
      <c r="B4" s="64" t="s">
        <v>155</v>
      </c>
      <c r="C4" s="64" t="s">
        <v>156</v>
      </c>
      <c r="D4" s="64" t="s">
        <v>157</v>
      </c>
      <c r="E4" s="64" t="s">
        <v>158</v>
      </c>
      <c r="F4" s="64" t="s">
        <v>159</v>
      </c>
      <c r="G4" s="64" t="s">
        <v>160</v>
      </c>
      <c r="H4" s="64" t="s">
        <v>161</v>
      </c>
      <c r="I4" s="64" t="s">
        <v>162</v>
      </c>
      <c r="J4" s="64" t="s">
        <v>163</v>
      </c>
    </row>
    <row r="5" spans="1:10" s="69" customFormat="1" ht="13.2" x14ac:dyDescent="0.25">
      <c r="A5" s="70">
        <v>1</v>
      </c>
      <c r="B5" s="71" t="s">
        <v>164</v>
      </c>
      <c r="C5" s="70" t="s">
        <v>165</v>
      </c>
      <c r="D5" s="70" t="s">
        <v>166</v>
      </c>
      <c r="E5" s="70"/>
      <c r="F5" s="70" t="s">
        <v>167</v>
      </c>
      <c r="G5" s="70" t="s">
        <v>168</v>
      </c>
      <c r="H5" s="70"/>
      <c r="I5" s="70" t="s">
        <v>169</v>
      </c>
      <c r="J5" s="70" t="s">
        <v>170</v>
      </c>
    </row>
    <row r="6" spans="1:10" s="69" customFormat="1" ht="13.2" x14ac:dyDescent="0.25">
      <c r="A6" s="72">
        <v>2</v>
      </c>
      <c r="B6" s="73" t="s">
        <v>171</v>
      </c>
      <c r="C6" s="72" t="s">
        <v>172</v>
      </c>
      <c r="D6" s="72" t="s">
        <v>173</v>
      </c>
      <c r="E6" s="72"/>
      <c r="F6" s="72" t="s">
        <v>174</v>
      </c>
      <c r="G6" s="72" t="s">
        <v>168</v>
      </c>
      <c r="H6" s="72"/>
      <c r="I6" s="72" t="s">
        <v>169</v>
      </c>
      <c r="J6" s="72" t="s">
        <v>175</v>
      </c>
    </row>
    <row r="7" spans="1:10" s="69" customFormat="1" ht="13.2" x14ac:dyDescent="0.25">
      <c r="A7" s="72"/>
      <c r="B7" s="73"/>
      <c r="C7" s="72"/>
      <c r="D7" s="72"/>
      <c r="E7" s="72"/>
      <c r="F7" s="72"/>
      <c r="G7" s="72"/>
      <c r="H7" s="72"/>
      <c r="I7" s="72"/>
      <c r="J7" s="72"/>
    </row>
    <row r="8" spans="1:10" s="69" customFormat="1" ht="13.2" x14ac:dyDescent="0.25">
      <c r="A8" s="72"/>
      <c r="B8" s="73"/>
      <c r="C8" s="72"/>
      <c r="D8" s="72"/>
      <c r="E8" s="72"/>
      <c r="F8" s="72"/>
      <c r="G8" s="72"/>
      <c r="H8" s="72"/>
      <c r="I8" s="72"/>
      <c r="J8" s="72"/>
    </row>
    <row r="9" spans="1:10" s="69" customFormat="1" ht="13.2" x14ac:dyDescent="0.25">
      <c r="A9" s="72"/>
      <c r="B9" s="73"/>
      <c r="C9" s="72"/>
      <c r="D9" s="72"/>
      <c r="E9" s="72"/>
      <c r="F9" s="72"/>
      <c r="G9" s="72"/>
      <c r="H9" s="72"/>
      <c r="I9" s="72"/>
      <c r="J9" s="72"/>
    </row>
    <row r="10" spans="1:10" s="69" customFormat="1" ht="13.2" x14ac:dyDescent="0.25">
      <c r="A10" s="72"/>
      <c r="B10" s="73"/>
      <c r="C10" s="72"/>
      <c r="D10" s="72"/>
      <c r="E10" s="72"/>
      <c r="F10" s="72"/>
      <c r="G10" s="72"/>
      <c r="H10" s="72"/>
      <c r="I10" s="72"/>
      <c r="J10" s="72"/>
    </row>
    <row r="11" spans="1:10" s="69" customFormat="1" ht="13.2" x14ac:dyDescent="0.25">
      <c r="A11" s="72"/>
      <c r="B11" s="73"/>
      <c r="C11" s="72"/>
      <c r="D11" s="72"/>
      <c r="E11" s="72"/>
      <c r="F11" s="72"/>
      <c r="G11" s="72"/>
      <c r="H11" s="72"/>
      <c r="I11" s="72"/>
      <c r="J11" s="72"/>
    </row>
    <row r="12" spans="1:10" s="69" customFormat="1" ht="13.2" x14ac:dyDescent="0.25">
      <c r="A12" s="72"/>
      <c r="B12" s="73"/>
      <c r="C12" s="72"/>
      <c r="D12" s="72"/>
      <c r="E12" s="72"/>
      <c r="F12" s="72"/>
      <c r="G12" s="72"/>
      <c r="H12" s="72"/>
      <c r="I12" s="72"/>
      <c r="J12" s="72"/>
    </row>
    <row r="13" spans="1:10" s="69" customFormat="1" ht="13.2" x14ac:dyDescent="0.25">
      <c r="A13" s="72"/>
      <c r="B13" s="73"/>
      <c r="C13" s="72"/>
      <c r="D13" s="72"/>
      <c r="E13" s="72"/>
      <c r="F13" s="72"/>
      <c r="G13" s="72"/>
      <c r="H13" s="72"/>
      <c r="I13" s="72"/>
      <c r="J13" s="72"/>
    </row>
    <row r="14" spans="1:10" s="69" customFormat="1" ht="13.2" x14ac:dyDescent="0.25">
      <c r="A14" s="72"/>
      <c r="B14" s="73"/>
      <c r="C14" s="72"/>
      <c r="D14" s="72"/>
      <c r="E14" s="72"/>
      <c r="F14" s="72"/>
      <c r="G14" s="72"/>
      <c r="H14" s="72"/>
      <c r="I14" s="72"/>
      <c r="J14" s="72"/>
    </row>
    <row r="15" spans="1:10" s="69" customFormat="1" ht="13.2" x14ac:dyDescent="0.25">
      <c r="A15" s="72"/>
      <c r="B15" s="73"/>
      <c r="C15" s="72"/>
      <c r="D15" s="72"/>
      <c r="E15" s="72"/>
      <c r="F15" s="72"/>
      <c r="G15" s="72"/>
      <c r="H15" s="72"/>
      <c r="I15" s="72"/>
      <c r="J15" s="72"/>
    </row>
    <row r="16" spans="1:10" s="69" customFormat="1" ht="13.2" x14ac:dyDescent="0.25">
      <c r="A16" s="72"/>
      <c r="B16" s="73"/>
      <c r="C16" s="72"/>
      <c r="D16" s="72"/>
      <c r="E16" s="72"/>
      <c r="F16" s="72"/>
      <c r="G16" s="72"/>
      <c r="H16" s="72"/>
      <c r="I16" s="72"/>
      <c r="J16" s="72"/>
    </row>
    <row r="17" spans="1:10" s="69" customFormat="1" ht="13.2" x14ac:dyDescent="0.25">
      <c r="A17" s="72"/>
      <c r="B17" s="73"/>
      <c r="C17" s="72"/>
      <c r="D17" s="72"/>
      <c r="E17" s="72"/>
      <c r="F17" s="72"/>
      <c r="G17" s="72"/>
      <c r="H17" s="72"/>
      <c r="I17" s="72"/>
      <c r="J17" s="72"/>
    </row>
    <row r="18" spans="1:10" s="69" customFormat="1" ht="13.2" x14ac:dyDescent="0.25">
      <c r="A18" s="72"/>
      <c r="B18" s="73"/>
      <c r="C18" s="72"/>
      <c r="D18" s="72"/>
      <c r="E18" s="72"/>
      <c r="F18" s="72"/>
      <c r="G18" s="72"/>
      <c r="H18" s="72"/>
      <c r="I18" s="72"/>
      <c r="J18" s="72"/>
    </row>
    <row r="19" spans="1:10" s="69" customFormat="1" ht="13.2" x14ac:dyDescent="0.25">
      <c r="A19" s="72"/>
      <c r="B19" s="73"/>
      <c r="C19" s="72"/>
      <c r="D19" s="72"/>
      <c r="E19" s="72"/>
      <c r="F19" s="72"/>
      <c r="G19" s="72"/>
      <c r="H19" s="72"/>
      <c r="I19" s="72"/>
      <c r="J19" s="72"/>
    </row>
    <row r="20" spans="1:10" s="69" customFormat="1" ht="13.2" x14ac:dyDescent="0.25">
      <c r="A20" s="74"/>
      <c r="B20" s="75"/>
      <c r="C20" s="74"/>
      <c r="D20" s="74"/>
      <c r="E20" s="74"/>
      <c r="F20" s="74"/>
      <c r="G20" s="74"/>
      <c r="H20" s="74"/>
      <c r="I20" s="74"/>
      <c r="J20" s="74"/>
    </row>
    <row r="21" spans="1:10" x14ac:dyDescent="0.25">
      <c r="B21" s="66"/>
    </row>
    <row r="22" spans="1:10" x14ac:dyDescent="0.25">
      <c r="B22" s="66"/>
      <c r="C22" s="60" t="s">
        <v>142</v>
      </c>
    </row>
    <row r="23" spans="1:10" x14ac:dyDescent="0.25">
      <c r="B23" s="66"/>
    </row>
  </sheetData>
  <mergeCells count="1">
    <mergeCell ref="D2:J2"/>
  </mergeCells>
  <phoneticPr fontId="18" type="noConversion"/>
  <printOptions horizontalCentered="1"/>
  <pageMargins left="0" right="0" top="0.5" bottom="0.5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3"/>
  </sheetPr>
  <dimension ref="A2:I58"/>
  <sheetViews>
    <sheetView topLeftCell="A31" zoomScale="75" workbookViewId="0">
      <selection activeCell="F25" sqref="F25"/>
    </sheetView>
  </sheetViews>
  <sheetFormatPr defaultColWidth="8.90625" defaultRowHeight="12.6" x14ac:dyDescent="0.25"/>
  <cols>
    <col min="1" max="1" width="4.08984375" style="60" customWidth="1"/>
    <col min="2" max="2" width="8.54296875" style="60" customWidth="1"/>
    <col min="3" max="3" width="21.81640625" style="60" customWidth="1"/>
    <col min="4" max="4" width="9.54296875" style="60" customWidth="1"/>
    <col min="5" max="5" width="3.1796875" style="60" customWidth="1"/>
    <col min="6" max="6" width="19.1796875" style="60" customWidth="1"/>
    <col min="7" max="7" width="30.1796875" style="60" customWidth="1"/>
    <col min="8" max="8" width="5.36328125" style="60" customWidth="1"/>
    <col min="9" max="9" width="18" style="60" customWidth="1"/>
    <col min="10" max="16384" width="8.90625" style="60"/>
  </cols>
  <sheetData>
    <row r="2" spans="1:9" ht="17.399999999999999" x14ac:dyDescent="0.3">
      <c r="A2" s="367" t="s">
        <v>176</v>
      </c>
      <c r="B2" s="367"/>
      <c r="C2" s="367"/>
      <c r="D2" s="61" t="s">
        <v>177</v>
      </c>
      <c r="E2" s="61"/>
      <c r="F2" s="62"/>
      <c r="G2" s="62"/>
      <c r="H2" s="62"/>
      <c r="I2" s="62"/>
    </row>
    <row r="3" spans="1:9" ht="17.25" customHeight="1" x14ac:dyDescent="0.3">
      <c r="A3" s="367" t="s">
        <v>178</v>
      </c>
      <c r="B3" s="367"/>
      <c r="C3" s="367"/>
      <c r="D3" s="367" t="s">
        <v>179</v>
      </c>
      <c r="E3" s="367"/>
      <c r="F3" s="367"/>
      <c r="G3" s="367"/>
      <c r="H3" s="367"/>
      <c r="I3" s="367"/>
    </row>
    <row r="4" spans="1:9" ht="15.6" x14ac:dyDescent="0.3">
      <c r="A4" s="63">
        <v>1</v>
      </c>
    </row>
    <row r="5" spans="1:9" ht="31.2" x14ac:dyDescent="0.25">
      <c r="A5" s="64" t="s">
        <v>154</v>
      </c>
      <c r="B5" s="64" t="s">
        <v>155</v>
      </c>
      <c r="C5" s="64" t="s">
        <v>156</v>
      </c>
      <c r="D5" s="64" t="s">
        <v>157</v>
      </c>
      <c r="E5" s="64" t="s">
        <v>158</v>
      </c>
      <c r="F5" s="64" t="s">
        <v>180</v>
      </c>
      <c r="G5" s="64" t="s">
        <v>160</v>
      </c>
      <c r="H5" s="64" t="s">
        <v>181</v>
      </c>
      <c r="I5" s="64" t="s">
        <v>182</v>
      </c>
    </row>
    <row r="6" spans="1:9" s="20" customFormat="1" ht="18.899999999999999" customHeight="1" x14ac:dyDescent="0.3">
      <c r="A6" s="57">
        <v>1</v>
      </c>
      <c r="B6" s="77"/>
      <c r="C6" s="57" t="s">
        <v>183</v>
      </c>
      <c r="D6" s="57">
        <v>2006</v>
      </c>
      <c r="E6" s="57"/>
      <c r="F6" s="57" t="s">
        <v>184</v>
      </c>
      <c r="G6" s="57" t="s">
        <v>185</v>
      </c>
      <c r="H6" s="78" t="s">
        <v>186</v>
      </c>
      <c r="I6" s="57" t="s">
        <v>187</v>
      </c>
    </row>
    <row r="7" spans="1:9" s="20" customFormat="1" ht="18.899999999999999" customHeight="1" x14ac:dyDescent="0.3">
      <c r="A7" s="57">
        <v>2</v>
      </c>
      <c r="B7" s="79"/>
      <c r="C7" s="58" t="s">
        <v>188</v>
      </c>
      <c r="D7" s="221">
        <v>39048</v>
      </c>
      <c r="E7" s="58"/>
      <c r="F7" s="58" t="s">
        <v>189</v>
      </c>
      <c r="G7" s="58" t="s">
        <v>190</v>
      </c>
      <c r="H7" s="78" t="s">
        <v>186</v>
      </c>
      <c r="I7" s="57" t="s">
        <v>187</v>
      </c>
    </row>
    <row r="8" spans="1:9" s="20" customFormat="1" ht="18.899999999999999" customHeight="1" x14ac:dyDescent="0.3">
      <c r="A8" s="57">
        <v>3</v>
      </c>
      <c r="B8" s="79"/>
      <c r="C8" s="58" t="s">
        <v>191</v>
      </c>
      <c r="D8" s="221">
        <v>39021</v>
      </c>
      <c r="E8" s="58"/>
      <c r="F8" s="58" t="s">
        <v>192</v>
      </c>
      <c r="G8" s="58" t="s">
        <v>193</v>
      </c>
      <c r="H8" s="78" t="s">
        <v>186</v>
      </c>
      <c r="I8" s="57" t="s">
        <v>187</v>
      </c>
    </row>
    <row r="9" spans="1:9" s="20" customFormat="1" ht="18.899999999999999" customHeight="1" x14ac:dyDescent="0.3">
      <c r="A9" s="57">
        <v>4</v>
      </c>
      <c r="B9" s="79"/>
      <c r="C9" s="58" t="s">
        <v>194</v>
      </c>
      <c r="D9" s="221">
        <v>39072</v>
      </c>
      <c r="E9" s="58"/>
      <c r="F9" s="58" t="s">
        <v>195</v>
      </c>
      <c r="G9" s="58" t="s">
        <v>196</v>
      </c>
      <c r="H9" s="78" t="s">
        <v>186</v>
      </c>
      <c r="I9" s="57" t="s">
        <v>187</v>
      </c>
    </row>
    <row r="10" spans="1:9" s="20" customFormat="1" ht="18.899999999999999" customHeight="1" x14ac:dyDescent="0.3">
      <c r="A10" s="57">
        <v>5</v>
      </c>
      <c r="B10" s="79"/>
      <c r="C10" s="58" t="s">
        <v>197</v>
      </c>
      <c r="D10" s="221">
        <v>38833</v>
      </c>
      <c r="E10" s="58"/>
      <c r="F10" s="58" t="s">
        <v>198</v>
      </c>
      <c r="G10" s="58" t="s">
        <v>199</v>
      </c>
      <c r="H10" s="78" t="s">
        <v>186</v>
      </c>
      <c r="I10" s="57" t="s">
        <v>187</v>
      </c>
    </row>
    <row r="11" spans="1:9" s="20" customFormat="1" ht="18.899999999999999" customHeight="1" x14ac:dyDescent="0.3">
      <c r="A11" s="57">
        <v>6</v>
      </c>
      <c r="B11" s="79"/>
      <c r="C11" s="58" t="s">
        <v>200</v>
      </c>
      <c r="D11" s="221">
        <v>38820</v>
      </c>
      <c r="E11" s="58"/>
      <c r="F11" s="58" t="s">
        <v>201</v>
      </c>
      <c r="G11" s="224" t="s">
        <v>202</v>
      </c>
      <c r="H11" s="78" t="s">
        <v>186</v>
      </c>
      <c r="I11" s="57" t="s">
        <v>187</v>
      </c>
    </row>
    <row r="12" spans="1:9" s="20" customFormat="1" ht="18.899999999999999" customHeight="1" x14ac:dyDescent="0.3">
      <c r="A12" s="57">
        <v>7</v>
      </c>
      <c r="B12" s="79"/>
      <c r="C12" s="58" t="s">
        <v>203</v>
      </c>
      <c r="D12" s="221">
        <v>39012</v>
      </c>
      <c r="E12" s="58"/>
      <c r="F12" s="58" t="s">
        <v>204</v>
      </c>
      <c r="G12" s="58" t="s">
        <v>205</v>
      </c>
      <c r="H12" s="78" t="s">
        <v>186</v>
      </c>
      <c r="I12" s="57" t="s">
        <v>187</v>
      </c>
    </row>
    <row r="13" spans="1:9" s="20" customFormat="1" ht="18.899999999999999" customHeight="1" x14ac:dyDescent="0.3">
      <c r="A13" s="57">
        <v>8</v>
      </c>
      <c r="B13" s="79"/>
      <c r="C13" s="58" t="s">
        <v>206</v>
      </c>
      <c r="D13" s="221">
        <v>39020</v>
      </c>
      <c r="E13" s="58"/>
      <c r="F13" s="58" t="s">
        <v>207</v>
      </c>
      <c r="G13" s="58" t="s">
        <v>208</v>
      </c>
      <c r="H13" s="78" t="s">
        <v>186</v>
      </c>
      <c r="I13" s="57" t="s">
        <v>187</v>
      </c>
    </row>
    <row r="14" spans="1:9" s="20" customFormat="1" ht="18.899999999999999" customHeight="1" x14ac:dyDescent="0.3">
      <c r="A14" s="57">
        <v>9</v>
      </c>
      <c r="B14" s="79"/>
      <c r="C14" s="58" t="s">
        <v>209</v>
      </c>
      <c r="D14" s="221">
        <v>38976</v>
      </c>
      <c r="E14" s="58"/>
      <c r="F14" s="58" t="s">
        <v>210</v>
      </c>
      <c r="G14" s="58" t="s">
        <v>211</v>
      </c>
      <c r="H14" s="78" t="s">
        <v>186</v>
      </c>
      <c r="I14" s="57" t="s">
        <v>187</v>
      </c>
    </row>
    <row r="15" spans="1:9" s="20" customFormat="1" ht="18.899999999999999" customHeight="1" x14ac:dyDescent="0.3">
      <c r="A15" s="57">
        <v>10</v>
      </c>
      <c r="B15" s="79"/>
      <c r="C15" s="58" t="s">
        <v>212</v>
      </c>
      <c r="D15" s="221">
        <v>38736</v>
      </c>
      <c r="E15" s="58"/>
      <c r="F15" s="58" t="s">
        <v>213</v>
      </c>
      <c r="G15" s="58" t="s">
        <v>214</v>
      </c>
      <c r="H15" s="78" t="s">
        <v>186</v>
      </c>
      <c r="I15" s="57" t="s">
        <v>187</v>
      </c>
    </row>
    <row r="16" spans="1:9" s="20" customFormat="1" ht="18.899999999999999" customHeight="1" x14ac:dyDescent="0.3">
      <c r="A16" s="57">
        <v>11</v>
      </c>
      <c r="B16" s="79"/>
      <c r="C16" s="58" t="s">
        <v>215</v>
      </c>
      <c r="D16" s="221">
        <v>39034</v>
      </c>
      <c r="E16" s="58"/>
      <c r="F16" s="58" t="s">
        <v>216</v>
      </c>
      <c r="G16" s="58" t="s">
        <v>217</v>
      </c>
      <c r="H16" s="78" t="s">
        <v>186</v>
      </c>
      <c r="I16" s="57" t="s">
        <v>187</v>
      </c>
    </row>
    <row r="17" spans="1:9" s="20" customFormat="1" ht="18.899999999999999" customHeight="1" x14ac:dyDescent="0.3">
      <c r="A17" s="57">
        <v>12</v>
      </c>
      <c r="B17" s="79"/>
      <c r="C17" s="58" t="s">
        <v>218</v>
      </c>
      <c r="D17" s="221">
        <v>38835</v>
      </c>
      <c r="E17" s="58"/>
      <c r="F17" s="58" t="s">
        <v>219</v>
      </c>
      <c r="G17" s="58" t="s">
        <v>220</v>
      </c>
      <c r="H17" s="78" t="s">
        <v>186</v>
      </c>
      <c r="I17" s="57" t="s">
        <v>187</v>
      </c>
    </row>
    <row r="18" spans="1:9" s="20" customFormat="1" ht="18.899999999999999" customHeight="1" x14ac:dyDescent="0.3">
      <c r="A18" s="57">
        <v>13</v>
      </c>
      <c r="B18" s="79"/>
      <c r="C18" s="58" t="s">
        <v>221</v>
      </c>
      <c r="D18" s="221">
        <v>38925</v>
      </c>
      <c r="E18" s="58"/>
      <c r="F18" s="58" t="s">
        <v>222</v>
      </c>
      <c r="G18" s="58" t="s">
        <v>223</v>
      </c>
      <c r="H18" s="78" t="s">
        <v>186</v>
      </c>
      <c r="I18" s="58" t="s">
        <v>224</v>
      </c>
    </row>
    <row r="19" spans="1:9" s="20" customFormat="1" ht="18.899999999999999" customHeight="1" x14ac:dyDescent="0.3">
      <c r="A19" s="57">
        <v>14</v>
      </c>
      <c r="B19" s="79"/>
      <c r="C19" s="58" t="s">
        <v>225</v>
      </c>
      <c r="D19" s="221">
        <v>39007</v>
      </c>
      <c r="E19" s="58"/>
      <c r="F19" s="58" t="s">
        <v>226</v>
      </c>
      <c r="G19" s="58" t="s">
        <v>227</v>
      </c>
      <c r="H19" s="78" t="s">
        <v>186</v>
      </c>
      <c r="I19" s="58" t="s">
        <v>228</v>
      </c>
    </row>
    <row r="20" spans="1:9" s="20" customFormat="1" ht="18.899999999999999" customHeight="1" x14ac:dyDescent="0.3">
      <c r="A20" s="58"/>
      <c r="B20" s="79"/>
      <c r="C20" s="58"/>
      <c r="D20" s="58"/>
      <c r="E20" s="58"/>
      <c r="F20" s="58"/>
      <c r="G20" s="58"/>
      <c r="H20" s="80"/>
      <c r="I20" s="58"/>
    </row>
    <row r="21" spans="1:9" s="20" customFormat="1" ht="18.899999999999999" customHeight="1" x14ac:dyDescent="0.3">
      <c r="A21" s="58"/>
      <c r="B21" s="79"/>
      <c r="C21" s="58"/>
      <c r="D21" s="58"/>
      <c r="E21" s="58"/>
      <c r="F21" s="58"/>
      <c r="G21" s="58"/>
      <c r="H21" s="80"/>
      <c r="I21" s="58"/>
    </row>
    <row r="22" spans="1:9" s="20" customFormat="1" ht="18.899999999999999" customHeight="1" x14ac:dyDescent="0.3">
      <c r="A22" s="58"/>
      <c r="B22" s="79"/>
      <c r="C22" s="58"/>
      <c r="D22" s="58"/>
      <c r="E22" s="58"/>
      <c r="F22" s="58"/>
      <c r="G22" s="58"/>
      <c r="H22" s="80"/>
      <c r="I22" s="58"/>
    </row>
    <row r="23" spans="1:9" s="20" customFormat="1" ht="18.899999999999999" customHeight="1" x14ac:dyDescent="0.3">
      <c r="A23" s="58"/>
      <c r="B23" s="79"/>
      <c r="C23" s="58"/>
      <c r="D23" s="58"/>
      <c r="E23" s="58"/>
      <c r="F23" s="58"/>
      <c r="G23" s="58"/>
      <c r="H23" s="80"/>
      <c r="I23" s="58"/>
    </row>
    <row r="24" spans="1:9" s="20" customFormat="1" ht="18.899999999999999" customHeight="1" x14ac:dyDescent="0.3">
      <c r="A24" s="58"/>
      <c r="B24" s="79"/>
      <c r="C24" s="58"/>
      <c r="D24" s="58"/>
      <c r="E24" s="58"/>
      <c r="F24" s="58"/>
      <c r="G24" s="58"/>
      <c r="H24" s="80"/>
      <c r="I24" s="58"/>
    </row>
    <row r="25" spans="1:9" s="20" customFormat="1" ht="18.899999999999999" customHeight="1" x14ac:dyDescent="0.3">
      <c r="A25" s="58"/>
      <c r="B25" s="79"/>
      <c r="C25" s="58"/>
      <c r="D25" s="58"/>
      <c r="E25" s="58"/>
      <c r="F25" s="58"/>
      <c r="G25" s="58"/>
      <c r="H25" s="80"/>
      <c r="I25" s="58"/>
    </row>
    <row r="26" spans="1:9" s="20" customFormat="1" ht="18.899999999999999" customHeight="1" x14ac:dyDescent="0.3">
      <c r="A26" s="60"/>
      <c r="B26" s="66"/>
      <c r="C26" s="60"/>
      <c r="D26" s="60"/>
      <c r="E26" s="60"/>
      <c r="F26" s="60"/>
      <c r="G26" s="60"/>
      <c r="H26" s="60"/>
      <c r="I26" s="60"/>
    </row>
    <row r="27" spans="1:9" s="20" customFormat="1" ht="18.899999999999999" customHeight="1" x14ac:dyDescent="0.3">
      <c r="A27" s="60"/>
      <c r="B27" s="66"/>
      <c r="C27" s="60" t="s">
        <v>142</v>
      </c>
      <c r="D27" s="60"/>
      <c r="E27" s="60"/>
      <c r="F27" s="60"/>
      <c r="G27" s="60"/>
      <c r="H27" s="67" t="s">
        <v>229</v>
      </c>
      <c r="I27" s="60"/>
    </row>
    <row r="28" spans="1:9" s="20" customFormat="1" ht="18.899999999999999" customHeight="1" x14ac:dyDescent="0.3">
      <c r="A28" s="60"/>
      <c r="B28" s="66"/>
      <c r="C28" s="60"/>
      <c r="D28" s="60"/>
      <c r="E28" s="60"/>
      <c r="F28" s="60"/>
      <c r="G28" s="60"/>
      <c r="H28" s="68" t="s">
        <v>76</v>
      </c>
      <c r="I28" s="60"/>
    </row>
    <row r="29" spans="1:9" s="20" customFormat="1" ht="18.899999999999999" customHeight="1" x14ac:dyDescent="0.3">
      <c r="A29" s="60"/>
      <c r="B29" s="60"/>
      <c r="C29" s="60"/>
      <c r="D29" s="60"/>
      <c r="E29" s="60"/>
      <c r="F29" s="60"/>
      <c r="G29" s="60"/>
      <c r="H29" s="60"/>
      <c r="I29" s="60"/>
    </row>
    <row r="32" spans="1:9" ht="17.399999999999999" x14ac:dyDescent="0.3">
      <c r="A32" s="367" t="s">
        <v>176</v>
      </c>
      <c r="B32" s="367"/>
      <c r="C32" s="367"/>
      <c r="D32" s="61" t="s">
        <v>177</v>
      </c>
      <c r="E32" s="61"/>
      <c r="F32" s="62"/>
      <c r="G32" s="62"/>
      <c r="H32" s="62"/>
      <c r="I32" s="62"/>
    </row>
    <row r="33" spans="1:9" ht="15.6" x14ac:dyDescent="0.3">
      <c r="A33" s="367" t="s">
        <v>178</v>
      </c>
      <c r="B33" s="367"/>
      <c r="C33" s="367"/>
      <c r="D33" s="367" t="s">
        <v>179</v>
      </c>
      <c r="E33" s="367"/>
      <c r="F33" s="367"/>
      <c r="G33" s="367"/>
      <c r="H33" s="367"/>
      <c r="I33" s="367"/>
    </row>
    <row r="34" spans="1:9" ht="15.6" x14ac:dyDescent="0.3">
      <c r="A34" s="63">
        <v>1</v>
      </c>
    </row>
    <row r="35" spans="1:9" ht="31.2" x14ac:dyDescent="0.25">
      <c r="A35" s="64" t="s">
        <v>154</v>
      </c>
      <c r="B35" s="64" t="s">
        <v>155</v>
      </c>
      <c r="C35" s="64" t="s">
        <v>156</v>
      </c>
      <c r="D35" s="64" t="s">
        <v>157</v>
      </c>
      <c r="E35" s="64" t="s">
        <v>158</v>
      </c>
      <c r="F35" s="64" t="s">
        <v>180</v>
      </c>
      <c r="G35" s="64" t="s">
        <v>160</v>
      </c>
      <c r="H35" s="64" t="s">
        <v>181</v>
      </c>
      <c r="I35" s="64" t="s">
        <v>182</v>
      </c>
    </row>
    <row r="36" spans="1:9" ht="18.899999999999999" customHeight="1" x14ac:dyDescent="0.3">
      <c r="A36" s="57">
        <v>1</v>
      </c>
      <c r="B36" s="77"/>
      <c r="C36" s="57" t="s">
        <v>230</v>
      </c>
      <c r="D36" s="220">
        <v>38831</v>
      </c>
      <c r="E36" s="57"/>
      <c r="F36" s="57" t="s">
        <v>231</v>
      </c>
      <c r="G36" s="57" t="s">
        <v>232</v>
      </c>
      <c r="H36" s="78" t="s">
        <v>186</v>
      </c>
      <c r="I36" s="57" t="s">
        <v>233</v>
      </c>
    </row>
    <row r="37" spans="1:9" ht="18.899999999999999" customHeight="1" x14ac:dyDescent="0.3">
      <c r="A37" s="57">
        <v>2</v>
      </c>
      <c r="B37" s="79"/>
      <c r="C37" s="58" t="s">
        <v>234</v>
      </c>
      <c r="D37" s="221">
        <v>38744</v>
      </c>
      <c r="E37" s="58"/>
      <c r="F37" s="58" t="s">
        <v>235</v>
      </c>
      <c r="G37" s="58" t="s">
        <v>236</v>
      </c>
      <c r="H37" s="78" t="s">
        <v>186</v>
      </c>
      <c r="I37" s="57" t="s">
        <v>233</v>
      </c>
    </row>
    <row r="38" spans="1:9" ht="18.899999999999999" customHeight="1" x14ac:dyDescent="0.3">
      <c r="A38" s="57">
        <v>3</v>
      </c>
      <c r="B38" s="79"/>
      <c r="C38" s="58" t="s">
        <v>237</v>
      </c>
      <c r="D38" s="221">
        <v>38872</v>
      </c>
      <c r="E38" s="58"/>
      <c r="F38" s="58" t="s">
        <v>238</v>
      </c>
      <c r="G38" s="58" t="s">
        <v>239</v>
      </c>
      <c r="H38" s="78" t="s">
        <v>186</v>
      </c>
      <c r="I38" s="57" t="s">
        <v>233</v>
      </c>
    </row>
    <row r="39" spans="1:9" s="20" customFormat="1" ht="18.899999999999999" customHeight="1" x14ac:dyDescent="0.3">
      <c r="A39" s="57">
        <v>4</v>
      </c>
      <c r="B39" s="79"/>
      <c r="C39" s="58" t="s">
        <v>240</v>
      </c>
      <c r="D39" s="221">
        <v>38909</v>
      </c>
      <c r="E39" s="58"/>
      <c r="F39" s="58" t="s">
        <v>241</v>
      </c>
      <c r="G39" s="58" t="s">
        <v>242</v>
      </c>
      <c r="H39" s="78" t="s">
        <v>186</v>
      </c>
      <c r="I39" s="57" t="s">
        <v>233</v>
      </c>
    </row>
    <row r="40" spans="1:9" s="20" customFormat="1" ht="18.899999999999999" customHeight="1" x14ac:dyDescent="0.3">
      <c r="A40" s="57">
        <v>5</v>
      </c>
      <c r="B40" s="79"/>
      <c r="C40" s="58" t="s">
        <v>243</v>
      </c>
      <c r="D40" s="221">
        <v>38803</v>
      </c>
      <c r="E40" s="58"/>
      <c r="F40" s="58" t="s">
        <v>244</v>
      </c>
      <c r="G40" s="58" t="s">
        <v>245</v>
      </c>
      <c r="H40" s="78" t="s">
        <v>186</v>
      </c>
      <c r="I40" s="57" t="s">
        <v>233</v>
      </c>
    </row>
    <row r="41" spans="1:9" s="20" customFormat="1" ht="18.899999999999999" customHeight="1" x14ac:dyDescent="0.3">
      <c r="A41" s="57">
        <v>6</v>
      </c>
      <c r="B41" s="79"/>
      <c r="C41" s="58" t="s">
        <v>246</v>
      </c>
      <c r="D41" s="221">
        <v>38817</v>
      </c>
      <c r="E41" s="58"/>
      <c r="F41" s="58" t="s">
        <v>247</v>
      </c>
      <c r="G41" s="224" t="s">
        <v>248</v>
      </c>
      <c r="H41" s="78" t="s">
        <v>186</v>
      </c>
      <c r="I41" s="57" t="s">
        <v>233</v>
      </c>
    </row>
    <row r="42" spans="1:9" ht="18.899999999999999" customHeight="1" x14ac:dyDescent="0.3">
      <c r="A42" s="57">
        <v>7</v>
      </c>
      <c r="B42" s="79"/>
      <c r="C42" s="58" t="s">
        <v>249</v>
      </c>
      <c r="D42" s="221">
        <v>38791</v>
      </c>
      <c r="E42" s="58"/>
      <c r="F42" s="58" t="s">
        <v>250</v>
      </c>
      <c r="G42" s="58" t="s">
        <v>251</v>
      </c>
      <c r="H42" s="78" t="s">
        <v>186</v>
      </c>
      <c r="I42" s="57" t="s">
        <v>233</v>
      </c>
    </row>
    <row r="43" spans="1:9" ht="18.899999999999999" customHeight="1" x14ac:dyDescent="0.3">
      <c r="A43" s="57">
        <v>8</v>
      </c>
      <c r="B43" s="79"/>
      <c r="C43" s="58" t="s">
        <v>252</v>
      </c>
      <c r="D43" s="221">
        <v>38833</v>
      </c>
      <c r="E43" s="58"/>
      <c r="F43" s="58" t="s">
        <v>253</v>
      </c>
      <c r="G43" s="58" t="s">
        <v>254</v>
      </c>
      <c r="H43" s="78" t="s">
        <v>186</v>
      </c>
      <c r="I43" s="57" t="s">
        <v>233</v>
      </c>
    </row>
    <row r="44" spans="1:9" ht="18.899999999999999" customHeight="1" x14ac:dyDescent="0.3">
      <c r="A44" s="57">
        <v>9</v>
      </c>
      <c r="B44" s="79"/>
      <c r="C44" s="58" t="s">
        <v>255</v>
      </c>
      <c r="D44" s="221">
        <v>38864</v>
      </c>
      <c r="E44" s="58"/>
      <c r="F44" s="58" t="s">
        <v>256</v>
      </c>
      <c r="G44" s="58" t="s">
        <v>257</v>
      </c>
      <c r="H44" s="78" t="s">
        <v>186</v>
      </c>
      <c r="I44" s="57" t="s">
        <v>233</v>
      </c>
    </row>
    <row r="45" spans="1:9" ht="18.899999999999999" customHeight="1" x14ac:dyDescent="0.3">
      <c r="A45" s="57">
        <v>10</v>
      </c>
      <c r="B45" s="79"/>
      <c r="C45" s="58" t="s">
        <v>258</v>
      </c>
      <c r="D45" s="221">
        <v>39033</v>
      </c>
      <c r="E45" s="58"/>
      <c r="F45" s="58" t="s">
        <v>259</v>
      </c>
      <c r="G45" s="58" t="s">
        <v>260</v>
      </c>
      <c r="H45" s="78" t="s">
        <v>186</v>
      </c>
      <c r="I45" s="57" t="s">
        <v>233</v>
      </c>
    </row>
    <row r="46" spans="1:9" ht="18.899999999999999" customHeight="1" x14ac:dyDescent="0.3">
      <c r="A46" s="57">
        <v>11</v>
      </c>
      <c r="B46" s="79"/>
      <c r="C46" s="58" t="s">
        <v>261</v>
      </c>
      <c r="D46" s="221">
        <v>38925</v>
      </c>
      <c r="E46" s="58"/>
      <c r="F46" s="58" t="s">
        <v>262</v>
      </c>
      <c r="G46" s="58" t="s">
        <v>263</v>
      </c>
      <c r="H46" s="78" t="s">
        <v>186</v>
      </c>
      <c r="I46" s="57" t="s">
        <v>233</v>
      </c>
    </row>
    <row r="47" spans="1:9" ht="18.899999999999999" customHeight="1" x14ac:dyDescent="0.3">
      <c r="A47" s="58"/>
      <c r="B47" s="79"/>
      <c r="C47" s="58"/>
      <c r="D47" s="221"/>
      <c r="E47" s="58"/>
      <c r="F47" s="58"/>
      <c r="G47" s="58"/>
      <c r="H47" s="78"/>
      <c r="I47" s="57"/>
    </row>
    <row r="48" spans="1:9" ht="18.899999999999999" customHeight="1" x14ac:dyDescent="0.3">
      <c r="A48" s="58"/>
      <c r="B48" s="79"/>
      <c r="C48" s="58"/>
      <c r="D48" s="221"/>
      <c r="E48" s="58"/>
      <c r="F48" s="58"/>
      <c r="G48" s="58"/>
      <c r="H48" s="78"/>
      <c r="I48" s="58"/>
    </row>
    <row r="49" spans="1:9" ht="18.899999999999999" customHeight="1" x14ac:dyDescent="0.3">
      <c r="A49" s="58"/>
      <c r="B49" s="79"/>
      <c r="C49" s="58"/>
      <c r="D49" s="221"/>
      <c r="E49" s="58"/>
      <c r="F49" s="58"/>
      <c r="G49" s="58"/>
      <c r="H49" s="78"/>
      <c r="I49" s="58"/>
    </row>
    <row r="50" spans="1:9" ht="18.899999999999999" customHeight="1" x14ac:dyDescent="0.3">
      <c r="A50" s="58"/>
      <c r="B50" s="79"/>
      <c r="C50" s="58"/>
      <c r="D50" s="58"/>
      <c r="E50" s="58"/>
      <c r="F50" s="58"/>
      <c r="G50" s="58"/>
      <c r="H50" s="80"/>
      <c r="I50" s="58"/>
    </row>
    <row r="51" spans="1:9" ht="18.899999999999999" customHeight="1" x14ac:dyDescent="0.3">
      <c r="A51" s="58"/>
      <c r="B51" s="79"/>
      <c r="C51" s="58"/>
      <c r="D51" s="58"/>
      <c r="E51" s="58"/>
      <c r="F51" s="58"/>
      <c r="G51" s="58"/>
      <c r="H51" s="80"/>
      <c r="I51" s="58"/>
    </row>
    <row r="52" spans="1:9" ht="18.899999999999999" customHeight="1" x14ac:dyDescent="0.3">
      <c r="A52" s="58"/>
      <c r="B52" s="79"/>
      <c r="C52" s="58"/>
      <c r="D52" s="58"/>
      <c r="E52" s="58"/>
      <c r="F52" s="58"/>
      <c r="G52" s="58"/>
      <c r="H52" s="80"/>
      <c r="I52" s="58"/>
    </row>
    <row r="53" spans="1:9" ht="18.899999999999999" customHeight="1" x14ac:dyDescent="0.3">
      <c r="A53" s="58"/>
      <c r="B53" s="79"/>
      <c r="C53" s="58"/>
      <c r="D53" s="58"/>
      <c r="E53" s="58"/>
      <c r="F53" s="58"/>
      <c r="G53" s="58"/>
      <c r="H53" s="80"/>
      <c r="I53" s="58"/>
    </row>
    <row r="54" spans="1:9" ht="18.899999999999999" customHeight="1" x14ac:dyDescent="0.3">
      <c r="A54" s="58"/>
      <c r="B54" s="79"/>
      <c r="C54" s="58"/>
      <c r="D54" s="58"/>
      <c r="E54" s="58"/>
      <c r="F54" s="58"/>
      <c r="G54" s="58"/>
      <c r="H54" s="80"/>
      <c r="I54" s="58"/>
    </row>
    <row r="55" spans="1:9" ht="18.899999999999999" customHeight="1" x14ac:dyDescent="0.3">
      <c r="A55" s="58"/>
      <c r="B55" s="79"/>
      <c r="C55" s="58"/>
      <c r="D55" s="58"/>
      <c r="E55" s="58"/>
      <c r="F55" s="58"/>
      <c r="G55" s="58"/>
      <c r="H55" s="80"/>
      <c r="I55" s="58"/>
    </row>
    <row r="56" spans="1:9" x14ac:dyDescent="0.25">
      <c r="B56" s="66"/>
    </row>
    <row r="57" spans="1:9" ht="15.6" x14ac:dyDescent="0.3">
      <c r="B57" s="66"/>
      <c r="C57" s="60" t="s">
        <v>142</v>
      </c>
      <c r="H57" s="67" t="s">
        <v>229</v>
      </c>
    </row>
    <row r="58" spans="1:9" x14ac:dyDescent="0.25">
      <c r="B58" s="66"/>
      <c r="H58" s="68" t="s">
        <v>76</v>
      </c>
    </row>
  </sheetData>
  <mergeCells count="6">
    <mergeCell ref="A2:C2"/>
    <mergeCell ref="A3:C3"/>
    <mergeCell ref="A33:C33"/>
    <mergeCell ref="D33:I33"/>
    <mergeCell ref="A32:C32"/>
    <mergeCell ref="D3:I3"/>
  </mergeCells>
  <phoneticPr fontId="18" type="noConversion"/>
  <printOptions horizontalCentered="1"/>
  <pageMargins left="0" right="0" top="0.5" bottom="0.5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2:J238"/>
  <sheetViews>
    <sheetView zoomScale="75" workbookViewId="0">
      <selection activeCell="A90" sqref="A90"/>
    </sheetView>
  </sheetViews>
  <sheetFormatPr defaultColWidth="8.90625" defaultRowHeight="12.6" x14ac:dyDescent="0.25"/>
  <cols>
    <col min="1" max="1" width="4.08984375" style="60" customWidth="1"/>
    <col min="2" max="2" width="10.81640625" style="60" customWidth="1"/>
    <col min="3" max="3" width="22.453125" style="60" customWidth="1"/>
    <col min="4" max="4" width="10.36328125" style="60" customWidth="1"/>
    <col min="5" max="5" width="3.1796875" style="60" customWidth="1"/>
    <col min="6" max="6" width="18.08984375" style="60" customWidth="1"/>
    <col min="7" max="7" width="38" style="60" customWidth="1"/>
    <col min="8" max="8" width="6.54296875" style="60" customWidth="1"/>
    <col min="9" max="9" width="6.81640625" style="60" customWidth="1"/>
    <col min="10" max="16384" width="8.90625" style="60"/>
  </cols>
  <sheetData>
    <row r="2" spans="1:9" ht="18.899999999999999" customHeight="1" x14ac:dyDescent="0.35">
      <c r="A2" s="369" t="s">
        <v>264</v>
      </c>
      <c r="B2" s="369"/>
      <c r="C2" s="369"/>
      <c r="D2" s="61" t="s">
        <v>265</v>
      </c>
      <c r="E2" s="61"/>
      <c r="F2" s="226"/>
      <c r="G2" s="226"/>
      <c r="H2" s="68"/>
      <c r="I2" s="62"/>
    </row>
    <row r="3" spans="1:9" ht="18.899999999999999" customHeight="1" x14ac:dyDescent="0.3">
      <c r="A3" s="59" t="s">
        <v>266</v>
      </c>
      <c r="B3" s="225"/>
      <c r="C3" s="225"/>
      <c r="D3" s="59" t="s">
        <v>267</v>
      </c>
      <c r="E3" s="59"/>
      <c r="F3" s="59"/>
      <c r="G3" s="59"/>
      <c r="H3" s="59"/>
      <c r="I3" s="59"/>
    </row>
    <row r="4" spans="1:9" ht="15.6" x14ac:dyDescent="0.3">
      <c r="A4" s="63"/>
    </row>
    <row r="5" spans="1:9" ht="31.2" x14ac:dyDescent="0.25">
      <c r="A5" s="64" t="s">
        <v>154</v>
      </c>
      <c r="B5" s="64" t="s">
        <v>155</v>
      </c>
      <c r="C5" s="64" t="s">
        <v>156</v>
      </c>
      <c r="D5" s="64" t="s">
        <v>157</v>
      </c>
      <c r="E5" s="64" t="s">
        <v>158</v>
      </c>
      <c r="F5" s="64" t="s">
        <v>180</v>
      </c>
      <c r="G5" s="64" t="s">
        <v>268</v>
      </c>
      <c r="H5" s="64" t="s">
        <v>181</v>
      </c>
      <c r="I5" s="64" t="s">
        <v>71</v>
      </c>
    </row>
    <row r="6" spans="1:9" s="20" customFormat="1" ht="18.899999999999999" customHeight="1" x14ac:dyDescent="0.3">
      <c r="A6" s="229"/>
      <c r="B6" s="82"/>
      <c r="C6" s="82" t="s">
        <v>269</v>
      </c>
      <c r="D6" s="237">
        <v>38726</v>
      </c>
      <c r="E6" s="229"/>
      <c r="F6" s="82" t="s">
        <v>270</v>
      </c>
      <c r="G6" s="82" t="s">
        <v>271</v>
      </c>
      <c r="H6" s="229" t="s">
        <v>272</v>
      </c>
      <c r="I6" s="82"/>
    </row>
    <row r="7" spans="1:9" s="20" customFormat="1" ht="18.899999999999999" customHeight="1" x14ac:dyDescent="0.3">
      <c r="A7" s="229"/>
      <c r="B7" s="82"/>
      <c r="C7" s="82" t="s">
        <v>273</v>
      </c>
      <c r="D7" s="237">
        <v>38932</v>
      </c>
      <c r="E7" s="82"/>
      <c r="F7" s="82" t="s">
        <v>274</v>
      </c>
      <c r="G7" s="82" t="s">
        <v>275</v>
      </c>
      <c r="H7" s="229" t="s">
        <v>276</v>
      </c>
      <c r="I7" s="82"/>
    </row>
    <row r="8" spans="1:9" s="20" customFormat="1" ht="18.899999999999999" customHeight="1" x14ac:dyDescent="0.3">
      <c r="A8" s="229"/>
      <c r="B8" s="82"/>
      <c r="C8" s="82" t="s">
        <v>277</v>
      </c>
      <c r="D8" s="237">
        <v>39007</v>
      </c>
      <c r="E8" s="82"/>
      <c r="F8" s="82" t="s">
        <v>278</v>
      </c>
      <c r="G8" s="82" t="s">
        <v>279</v>
      </c>
      <c r="H8" s="229" t="s">
        <v>280</v>
      </c>
      <c r="I8" s="82"/>
    </row>
    <row r="9" spans="1:9" ht="18.899999999999999" customHeight="1" x14ac:dyDescent="0.3">
      <c r="A9" s="232"/>
      <c r="B9" s="65"/>
      <c r="C9" s="238"/>
      <c r="D9" s="238"/>
      <c r="E9" s="238"/>
      <c r="F9" s="238"/>
      <c r="G9" s="238"/>
      <c r="H9" s="232"/>
      <c r="I9" s="65"/>
    </row>
    <row r="10" spans="1:9" ht="18.899999999999999" customHeight="1" x14ac:dyDescent="0.35">
      <c r="A10" s="229"/>
      <c r="B10" s="228"/>
      <c r="C10" s="82" t="s">
        <v>281</v>
      </c>
      <c r="D10" s="237">
        <v>38858</v>
      </c>
      <c r="E10" s="82"/>
      <c r="F10" s="82" t="s">
        <v>282</v>
      </c>
      <c r="G10" s="82" t="s">
        <v>283</v>
      </c>
      <c r="H10" s="231" t="s">
        <v>276</v>
      </c>
      <c r="I10" s="228"/>
    </row>
    <row r="11" spans="1:9" ht="18.899999999999999" customHeight="1" x14ac:dyDescent="0.35">
      <c r="A11" s="229"/>
      <c r="B11" s="228"/>
      <c r="C11" s="82"/>
      <c r="D11" s="237"/>
      <c r="E11" s="82"/>
      <c r="F11" s="82"/>
      <c r="G11" s="82"/>
      <c r="H11" s="231"/>
      <c r="I11" s="228"/>
    </row>
    <row r="12" spans="1:9" ht="18.899999999999999" customHeight="1" x14ac:dyDescent="0.35">
      <c r="A12" s="229"/>
      <c r="B12" s="228"/>
      <c r="C12" s="82" t="s">
        <v>284</v>
      </c>
      <c r="D12" s="237">
        <v>39013</v>
      </c>
      <c r="E12" s="229"/>
      <c r="F12" s="82" t="s">
        <v>285</v>
      </c>
      <c r="G12" s="82" t="s">
        <v>286</v>
      </c>
      <c r="H12" s="231" t="s">
        <v>276</v>
      </c>
      <c r="I12" s="228"/>
    </row>
    <row r="13" spans="1:9" ht="18.899999999999999" customHeight="1" x14ac:dyDescent="0.35">
      <c r="A13" s="229"/>
      <c r="B13" s="228"/>
      <c r="C13" s="82" t="s">
        <v>287</v>
      </c>
      <c r="D13" s="237">
        <v>38926</v>
      </c>
      <c r="E13" s="82"/>
      <c r="F13" s="82" t="s">
        <v>288</v>
      </c>
      <c r="G13" s="82" t="s">
        <v>289</v>
      </c>
      <c r="H13" s="231" t="s">
        <v>276</v>
      </c>
      <c r="I13" s="228"/>
    </row>
    <row r="14" spans="1:9" ht="18.899999999999999" customHeight="1" x14ac:dyDescent="0.35">
      <c r="A14" s="229"/>
      <c r="B14" s="228"/>
      <c r="C14" s="82" t="s">
        <v>290</v>
      </c>
      <c r="D14" s="237">
        <v>38849</v>
      </c>
      <c r="E14" s="82"/>
      <c r="F14" s="82" t="s">
        <v>291</v>
      </c>
      <c r="G14" s="82" t="s">
        <v>292</v>
      </c>
      <c r="H14" s="231" t="s">
        <v>276</v>
      </c>
      <c r="I14" s="228"/>
    </row>
    <row r="15" spans="1:9" ht="18.899999999999999" customHeight="1" x14ac:dyDescent="0.35">
      <c r="A15" s="229"/>
      <c r="B15" s="228"/>
      <c r="C15" s="238"/>
      <c r="D15" s="238"/>
      <c r="E15" s="238"/>
      <c r="F15" s="238"/>
      <c r="G15" s="238"/>
      <c r="H15" s="234"/>
      <c r="I15" s="228"/>
    </row>
    <row r="16" spans="1:9" ht="18.899999999999999" customHeight="1" x14ac:dyDescent="0.35">
      <c r="A16" s="229"/>
      <c r="B16" s="228"/>
      <c r="C16" s="82" t="s">
        <v>293</v>
      </c>
      <c r="D16" s="237">
        <v>39012</v>
      </c>
      <c r="E16" s="82"/>
      <c r="F16" s="82" t="s">
        <v>294</v>
      </c>
      <c r="G16" s="82" t="s">
        <v>295</v>
      </c>
      <c r="H16" s="231" t="s">
        <v>276</v>
      </c>
      <c r="I16" s="228"/>
    </row>
    <row r="17" spans="1:9" ht="18.899999999999999" customHeight="1" x14ac:dyDescent="0.35">
      <c r="A17" s="229"/>
      <c r="B17" s="228"/>
      <c r="C17" s="82"/>
      <c r="D17" s="237"/>
      <c r="E17" s="82"/>
      <c r="F17" s="82"/>
      <c r="G17" s="82"/>
      <c r="H17" s="231"/>
      <c r="I17" s="228"/>
    </row>
    <row r="18" spans="1:9" ht="18.899999999999999" customHeight="1" x14ac:dyDescent="0.35">
      <c r="A18" s="229"/>
      <c r="B18" s="228"/>
      <c r="C18" s="82" t="s">
        <v>296</v>
      </c>
      <c r="D18" s="237">
        <v>38860</v>
      </c>
      <c r="E18" s="82"/>
      <c r="F18" s="82" t="s">
        <v>297</v>
      </c>
      <c r="G18" s="82" t="s">
        <v>298</v>
      </c>
      <c r="H18" s="231" t="s">
        <v>272</v>
      </c>
      <c r="I18" s="228"/>
    </row>
    <row r="19" spans="1:9" ht="18.899999999999999" customHeight="1" x14ac:dyDescent="0.35">
      <c r="A19" s="81"/>
      <c r="B19" s="228"/>
      <c r="C19" s="82"/>
      <c r="D19" s="237"/>
      <c r="E19" s="82"/>
      <c r="F19" s="82"/>
      <c r="G19" s="82"/>
      <c r="H19" s="231"/>
      <c r="I19" s="228"/>
    </row>
    <row r="20" spans="1:9" ht="18.899999999999999" customHeight="1" x14ac:dyDescent="0.35">
      <c r="A20" s="81"/>
      <c r="B20" s="228"/>
      <c r="C20" s="82" t="s">
        <v>299</v>
      </c>
      <c r="D20" s="237">
        <v>39032</v>
      </c>
      <c r="E20" s="82"/>
      <c r="F20" s="82" t="s">
        <v>300</v>
      </c>
      <c r="G20" s="82" t="s">
        <v>301</v>
      </c>
      <c r="H20" s="231" t="s">
        <v>272</v>
      </c>
      <c r="I20" s="228"/>
    </row>
    <row r="21" spans="1:9" ht="18.899999999999999" customHeight="1" x14ac:dyDescent="0.35">
      <c r="A21" s="81"/>
      <c r="B21" s="228"/>
      <c r="C21" s="82"/>
      <c r="D21" s="237"/>
      <c r="E21" s="82"/>
      <c r="F21" s="82"/>
      <c r="G21" s="82"/>
      <c r="H21" s="231"/>
      <c r="I21" s="228"/>
    </row>
    <row r="22" spans="1:9" ht="18.899999999999999" customHeight="1" x14ac:dyDescent="0.3">
      <c r="A22" s="81"/>
      <c r="B22" s="228"/>
      <c r="C22" s="82" t="s">
        <v>302</v>
      </c>
      <c r="D22" s="237">
        <v>38789</v>
      </c>
      <c r="E22" s="82"/>
      <c r="F22" s="82" t="s">
        <v>303</v>
      </c>
      <c r="G22" s="82" t="s">
        <v>304</v>
      </c>
      <c r="H22" s="81" t="s">
        <v>280</v>
      </c>
      <c r="I22" s="228"/>
    </row>
    <row r="23" spans="1:9" ht="18.899999999999999" customHeight="1" x14ac:dyDescent="0.25"/>
    <row r="24" spans="1:9" ht="18.899999999999999" customHeight="1" x14ac:dyDescent="0.3">
      <c r="C24" s="60" t="s">
        <v>142</v>
      </c>
      <c r="G24" s="368" t="s">
        <v>305</v>
      </c>
      <c r="H24" s="368"/>
      <c r="I24" s="368"/>
    </row>
    <row r="25" spans="1:9" ht="18.899999999999999" customHeight="1" x14ac:dyDescent="0.25">
      <c r="G25" s="366" t="s">
        <v>76</v>
      </c>
      <c r="H25" s="366"/>
      <c r="I25" s="366"/>
    </row>
    <row r="26" spans="1:9" ht="18.899999999999999" customHeight="1" x14ac:dyDescent="0.25">
      <c r="G26" s="68"/>
      <c r="H26" s="68"/>
      <c r="I26" s="68"/>
    </row>
    <row r="27" spans="1:9" ht="18.899999999999999" customHeight="1" x14ac:dyDescent="0.25">
      <c r="G27" s="68"/>
      <c r="H27" s="68"/>
      <c r="I27" s="68"/>
    </row>
    <row r="28" spans="1:9" x14ac:dyDescent="0.25">
      <c r="G28" s="68"/>
      <c r="H28" s="68"/>
      <c r="I28" s="68"/>
    </row>
    <row r="29" spans="1:9" ht="18.75" customHeight="1" x14ac:dyDescent="0.25"/>
    <row r="30" spans="1:9" ht="15" customHeight="1" x14ac:dyDescent="0.35">
      <c r="A30" s="369" t="s">
        <v>264</v>
      </c>
      <c r="B30" s="369"/>
      <c r="C30" s="369"/>
      <c r="D30" s="61" t="s">
        <v>265</v>
      </c>
      <c r="E30" s="61"/>
      <c r="F30" s="226"/>
      <c r="G30" s="226"/>
      <c r="H30" s="68"/>
      <c r="I30" s="62"/>
    </row>
    <row r="31" spans="1:9" ht="15" customHeight="1" x14ac:dyDescent="0.3">
      <c r="A31" s="59" t="s">
        <v>266</v>
      </c>
      <c r="B31" s="225"/>
      <c r="C31" s="225"/>
      <c r="D31" s="59" t="s">
        <v>267</v>
      </c>
      <c r="E31" s="59"/>
      <c r="F31" s="59"/>
      <c r="G31" s="59"/>
      <c r="H31" s="59"/>
      <c r="I31" s="59"/>
    </row>
    <row r="32" spans="1:9" ht="15" customHeight="1" x14ac:dyDescent="0.3">
      <c r="A32" s="63"/>
    </row>
    <row r="33" spans="1:9" ht="15.6" x14ac:dyDescent="0.3">
      <c r="A33" s="63"/>
    </row>
    <row r="34" spans="1:9" ht="31.2" x14ac:dyDescent="0.25">
      <c r="A34" s="64" t="s">
        <v>154</v>
      </c>
      <c r="B34" s="64" t="s">
        <v>155</v>
      </c>
      <c r="C34" s="64" t="s">
        <v>156</v>
      </c>
      <c r="D34" s="64" t="s">
        <v>157</v>
      </c>
      <c r="E34" s="64" t="s">
        <v>158</v>
      </c>
      <c r="F34" s="64" t="s">
        <v>180</v>
      </c>
      <c r="G34" s="64" t="s">
        <v>268</v>
      </c>
      <c r="H34" s="64" t="s">
        <v>181</v>
      </c>
      <c r="I34" s="64" t="s">
        <v>71</v>
      </c>
    </row>
    <row r="35" spans="1:9" ht="18.899999999999999" customHeight="1" x14ac:dyDescent="0.35">
      <c r="A35" s="64"/>
      <c r="B35" s="238" t="s">
        <v>306</v>
      </c>
      <c r="C35" s="82" t="s">
        <v>307</v>
      </c>
      <c r="D35" s="237">
        <v>38719</v>
      </c>
      <c r="E35" s="82" t="s">
        <v>308</v>
      </c>
      <c r="F35" s="82" t="s">
        <v>309</v>
      </c>
      <c r="G35" s="82" t="s">
        <v>310</v>
      </c>
      <c r="H35" s="231" t="s">
        <v>272</v>
      </c>
      <c r="I35" s="64"/>
    </row>
    <row r="36" spans="1:9" ht="18.899999999999999" customHeight="1" x14ac:dyDescent="0.35">
      <c r="A36" s="64"/>
      <c r="B36" s="238" t="s">
        <v>311</v>
      </c>
      <c r="C36" s="82" t="s">
        <v>312</v>
      </c>
      <c r="D36" s="240">
        <v>38992</v>
      </c>
      <c r="E36" s="238" t="s">
        <v>308</v>
      </c>
      <c r="F36" s="82" t="s">
        <v>313</v>
      </c>
      <c r="G36" s="82" t="s">
        <v>314</v>
      </c>
      <c r="H36" s="231" t="s">
        <v>272</v>
      </c>
      <c r="I36" s="64"/>
    </row>
    <row r="37" spans="1:9" ht="18" x14ac:dyDescent="0.35">
      <c r="A37" s="229"/>
      <c r="B37" s="82" t="s">
        <v>315</v>
      </c>
      <c r="C37" s="82" t="s">
        <v>316</v>
      </c>
      <c r="D37" s="237">
        <v>38948</v>
      </c>
      <c r="E37" s="82"/>
      <c r="F37" s="82" t="s">
        <v>317</v>
      </c>
      <c r="G37" s="82" t="s">
        <v>318</v>
      </c>
      <c r="H37" s="231" t="s">
        <v>272</v>
      </c>
      <c r="I37" s="227"/>
    </row>
    <row r="38" spans="1:9" ht="18" x14ac:dyDescent="0.35">
      <c r="A38" s="229"/>
      <c r="B38" s="82" t="s">
        <v>319</v>
      </c>
      <c r="C38" s="82" t="s">
        <v>320</v>
      </c>
      <c r="D38" s="237">
        <v>39065</v>
      </c>
      <c r="E38" s="82"/>
      <c r="F38" s="82" t="s">
        <v>321</v>
      </c>
      <c r="G38" s="82" t="s">
        <v>322</v>
      </c>
      <c r="H38" s="231" t="s">
        <v>276</v>
      </c>
      <c r="I38" s="233"/>
    </row>
    <row r="39" spans="1:9" ht="18" x14ac:dyDescent="0.35">
      <c r="A39" s="229"/>
      <c r="B39" s="238" t="s">
        <v>323</v>
      </c>
      <c r="C39" s="82" t="s">
        <v>324</v>
      </c>
      <c r="D39" s="237" t="s">
        <v>325</v>
      </c>
      <c r="E39" s="82"/>
      <c r="F39" s="82" t="s">
        <v>326</v>
      </c>
      <c r="G39" s="82" t="s">
        <v>327</v>
      </c>
      <c r="H39" s="231" t="s">
        <v>276</v>
      </c>
      <c r="I39" s="82"/>
    </row>
    <row r="40" spans="1:9" ht="18.899999999999999" customHeight="1" x14ac:dyDescent="0.35">
      <c r="A40" s="65"/>
      <c r="B40" s="238" t="s">
        <v>328</v>
      </c>
      <c r="C40" s="82" t="s">
        <v>329</v>
      </c>
      <c r="D40" s="238" t="s">
        <v>330</v>
      </c>
      <c r="E40" s="238" t="s">
        <v>308</v>
      </c>
      <c r="F40" s="82" t="s">
        <v>331</v>
      </c>
      <c r="G40" s="82" t="s">
        <v>332</v>
      </c>
      <c r="H40" s="231" t="s">
        <v>276</v>
      </c>
      <c r="I40" s="65"/>
    </row>
    <row r="41" spans="1:9" ht="18.899999999999999" hidden="1" customHeight="1" x14ac:dyDescent="0.3">
      <c r="A41" s="228"/>
      <c r="B41" s="82"/>
      <c r="C41" s="82"/>
      <c r="D41" s="82"/>
      <c r="E41" s="82"/>
      <c r="F41" s="82"/>
      <c r="G41" s="82"/>
      <c r="H41" s="81"/>
      <c r="I41" s="228"/>
    </row>
    <row r="42" spans="1:9" ht="18.899999999999999" hidden="1" customHeight="1" x14ac:dyDescent="0.3">
      <c r="A42" s="228"/>
      <c r="B42" s="82"/>
      <c r="C42" s="82" t="s">
        <v>333</v>
      </c>
      <c r="D42" s="82"/>
      <c r="E42" s="82"/>
      <c r="F42" s="82"/>
      <c r="G42" s="82"/>
      <c r="H42" s="81"/>
      <c r="I42" s="228"/>
    </row>
    <row r="43" spans="1:9" ht="18.899999999999999" hidden="1" customHeight="1" x14ac:dyDescent="0.3">
      <c r="A43" s="228"/>
      <c r="B43" s="82"/>
      <c r="C43" s="82" t="s">
        <v>334</v>
      </c>
      <c r="D43" s="82"/>
      <c r="E43" s="82"/>
      <c r="F43" s="82"/>
      <c r="G43" s="82"/>
      <c r="H43" s="81"/>
      <c r="I43" s="228"/>
    </row>
    <row r="44" spans="1:9" ht="18.899999999999999" hidden="1" customHeight="1" x14ac:dyDescent="0.3">
      <c r="A44" s="228"/>
      <c r="B44" s="82"/>
      <c r="C44" s="82" t="s">
        <v>335</v>
      </c>
      <c r="D44" s="82"/>
      <c r="E44" s="82"/>
      <c r="F44" s="82"/>
      <c r="G44" s="82"/>
      <c r="H44" s="81"/>
      <c r="I44" s="228"/>
    </row>
    <row r="45" spans="1:9" ht="18.899999999999999" hidden="1" customHeight="1" x14ac:dyDescent="0.3">
      <c r="A45" s="228"/>
      <c r="B45" s="82"/>
      <c r="C45" s="82" t="s">
        <v>336</v>
      </c>
      <c r="D45" s="82"/>
      <c r="E45" s="82"/>
      <c r="F45" s="82"/>
      <c r="G45" s="82"/>
      <c r="H45" s="81"/>
      <c r="I45" s="228"/>
    </row>
    <row r="46" spans="1:9" ht="18.899999999999999" hidden="1" customHeight="1" x14ac:dyDescent="0.3">
      <c r="A46" s="228"/>
      <c r="B46" s="82"/>
      <c r="C46" s="82" t="s">
        <v>337</v>
      </c>
      <c r="D46" s="82"/>
      <c r="E46" s="82"/>
      <c r="F46" s="82"/>
      <c r="G46" s="82"/>
      <c r="H46" s="81"/>
      <c r="I46" s="228"/>
    </row>
    <row r="47" spans="1:9" ht="18.899999999999999" hidden="1" customHeight="1" x14ac:dyDescent="0.3">
      <c r="A47" s="228"/>
      <c r="B47" s="82"/>
      <c r="C47" s="82" t="s">
        <v>338</v>
      </c>
      <c r="D47" s="82"/>
      <c r="E47" s="82"/>
      <c r="F47" s="82"/>
      <c r="G47" s="82"/>
      <c r="H47" s="81"/>
      <c r="I47" s="228"/>
    </row>
    <row r="48" spans="1:9" ht="18.899999999999999" hidden="1" customHeight="1" x14ac:dyDescent="0.3">
      <c r="A48" s="228"/>
      <c r="B48" s="82"/>
      <c r="C48" s="82"/>
      <c r="D48" s="82"/>
      <c r="E48" s="82"/>
      <c r="F48" s="82"/>
      <c r="G48" s="82"/>
      <c r="H48" s="81"/>
      <c r="I48" s="228"/>
    </row>
    <row r="49" spans="1:9" ht="18.899999999999999" hidden="1" customHeight="1" x14ac:dyDescent="0.3">
      <c r="A49" s="228"/>
      <c r="B49" s="82"/>
      <c r="C49" s="82"/>
      <c r="D49" s="82"/>
      <c r="E49" s="82"/>
      <c r="F49" s="82"/>
      <c r="G49" s="82"/>
      <c r="H49" s="81"/>
      <c r="I49" s="228"/>
    </row>
    <row r="50" spans="1:9" ht="18.899999999999999" hidden="1" customHeight="1" x14ac:dyDescent="0.3">
      <c r="A50" s="228"/>
      <c r="B50" s="82"/>
      <c r="C50" s="82"/>
      <c r="D50" s="82"/>
      <c r="E50" s="82"/>
      <c r="F50" s="82"/>
      <c r="G50" s="82"/>
      <c r="H50" s="81"/>
      <c r="I50" s="228"/>
    </row>
    <row r="51" spans="1:9" ht="18.899999999999999" hidden="1" customHeight="1" x14ac:dyDescent="0.3">
      <c r="A51" s="228"/>
      <c r="B51" s="82"/>
      <c r="C51" s="82"/>
      <c r="D51" s="82"/>
      <c r="E51" s="82"/>
      <c r="F51" s="82"/>
      <c r="G51" s="82"/>
      <c r="H51" s="81"/>
      <c r="I51" s="228"/>
    </row>
    <row r="52" spans="1:9" ht="18.899999999999999" hidden="1" customHeight="1" x14ac:dyDescent="0.3">
      <c r="A52" s="228"/>
      <c r="B52" s="82"/>
      <c r="C52" s="82" t="s">
        <v>339</v>
      </c>
      <c r="D52" s="82"/>
      <c r="E52" s="82"/>
      <c r="F52" s="82"/>
      <c r="G52" s="82"/>
      <c r="H52" s="81"/>
      <c r="I52" s="228"/>
    </row>
    <row r="53" spans="1:9" ht="18.899999999999999" hidden="1" customHeight="1" x14ac:dyDescent="0.3">
      <c r="A53" s="228"/>
      <c r="B53" s="82"/>
      <c r="C53" s="82" t="s">
        <v>340</v>
      </c>
      <c r="D53" s="82"/>
      <c r="E53" s="82"/>
      <c r="F53" s="82"/>
      <c r="G53" s="82"/>
      <c r="H53" s="81"/>
      <c r="I53" s="228"/>
    </row>
    <row r="54" spans="1:9" ht="18.899999999999999" hidden="1" customHeight="1" x14ac:dyDescent="0.3">
      <c r="A54" s="228"/>
      <c r="B54" s="82"/>
      <c r="C54" s="82" t="s">
        <v>341</v>
      </c>
      <c r="D54" s="82"/>
      <c r="E54" s="82"/>
      <c r="F54" s="82"/>
      <c r="G54" s="82"/>
      <c r="H54" s="81"/>
      <c r="I54" s="228"/>
    </row>
    <row r="55" spans="1:9" ht="18.899999999999999" hidden="1" customHeight="1" x14ac:dyDescent="0.3">
      <c r="A55" s="228"/>
      <c r="B55" s="82"/>
      <c r="C55" s="82"/>
      <c r="D55" s="82"/>
      <c r="E55" s="82"/>
      <c r="F55" s="82"/>
      <c r="G55" s="82"/>
      <c r="H55" s="81"/>
      <c r="I55" s="228"/>
    </row>
    <row r="56" spans="1:9" ht="18.899999999999999" hidden="1" customHeight="1" x14ac:dyDescent="0.3">
      <c r="A56" s="239"/>
      <c r="B56" s="238"/>
      <c r="C56" s="238"/>
      <c r="D56" s="238"/>
      <c r="E56" s="238"/>
      <c r="F56" s="238"/>
      <c r="G56" s="238"/>
      <c r="H56" s="65"/>
      <c r="I56" s="65"/>
    </row>
    <row r="57" spans="1:9" ht="18.899999999999999" hidden="1" customHeight="1" x14ac:dyDescent="0.35">
      <c r="A57" s="229">
        <v>11</v>
      </c>
      <c r="B57" s="82" t="s">
        <v>342</v>
      </c>
      <c r="C57" s="82" t="s">
        <v>307</v>
      </c>
      <c r="D57" s="237">
        <v>40940</v>
      </c>
      <c r="E57" s="82"/>
      <c r="F57" s="82" t="s">
        <v>343</v>
      </c>
      <c r="G57" s="82" t="s">
        <v>344</v>
      </c>
      <c r="H57" s="231" t="s">
        <v>272</v>
      </c>
      <c r="I57" s="227"/>
    </row>
    <row r="58" spans="1:9" ht="18.899999999999999" hidden="1" customHeight="1" x14ac:dyDescent="0.35">
      <c r="A58" s="229">
        <v>12</v>
      </c>
      <c r="B58" s="238" t="s">
        <v>345</v>
      </c>
      <c r="C58" s="82" t="s">
        <v>346</v>
      </c>
      <c r="D58" s="240">
        <v>38758</v>
      </c>
      <c r="E58" s="238"/>
      <c r="F58" s="82" t="s">
        <v>313</v>
      </c>
      <c r="G58" s="82" t="s">
        <v>347</v>
      </c>
      <c r="H58" s="231" t="s">
        <v>272</v>
      </c>
      <c r="I58" s="227"/>
    </row>
    <row r="59" spans="1:9" ht="18.899999999999999" hidden="1" customHeight="1" x14ac:dyDescent="0.35">
      <c r="A59" s="229"/>
      <c r="B59" s="82" t="s">
        <v>348</v>
      </c>
      <c r="C59" s="82" t="s">
        <v>324</v>
      </c>
      <c r="D59" s="237">
        <v>39010</v>
      </c>
      <c r="E59" s="82"/>
      <c r="F59" s="82" t="s">
        <v>349</v>
      </c>
      <c r="G59" s="82" t="s">
        <v>350</v>
      </c>
      <c r="H59" s="231" t="s">
        <v>276</v>
      </c>
      <c r="I59" s="227"/>
    </row>
    <row r="60" spans="1:9" ht="18.899999999999999" hidden="1" customHeight="1" x14ac:dyDescent="0.35">
      <c r="A60" s="229"/>
      <c r="B60" s="82" t="s">
        <v>351</v>
      </c>
      <c r="C60" s="82" t="s">
        <v>329</v>
      </c>
      <c r="D60" s="237">
        <v>39034</v>
      </c>
      <c r="E60" s="82"/>
      <c r="F60" s="82" t="s">
        <v>331</v>
      </c>
      <c r="G60" s="82" t="s">
        <v>332</v>
      </c>
      <c r="H60" s="231" t="s">
        <v>276</v>
      </c>
      <c r="I60" s="233"/>
    </row>
    <row r="61" spans="1:9" ht="18" x14ac:dyDescent="0.35">
      <c r="A61" s="229"/>
      <c r="B61" s="82" t="s">
        <v>352</v>
      </c>
      <c r="C61" s="82" t="s">
        <v>353</v>
      </c>
      <c r="D61" s="237">
        <v>38957</v>
      </c>
      <c r="E61" s="82" t="s">
        <v>308</v>
      </c>
      <c r="F61" s="82" t="s">
        <v>354</v>
      </c>
      <c r="G61" s="82" t="s">
        <v>355</v>
      </c>
      <c r="H61" s="231" t="s">
        <v>276</v>
      </c>
      <c r="I61" s="227"/>
    </row>
    <row r="62" spans="1:9" ht="21.75" customHeight="1" x14ac:dyDescent="0.35">
      <c r="A62" s="229"/>
      <c r="B62" s="82" t="s">
        <v>356</v>
      </c>
      <c r="C62" s="82" t="s">
        <v>357</v>
      </c>
      <c r="D62" s="237">
        <v>38994</v>
      </c>
      <c r="E62" s="82" t="s">
        <v>308</v>
      </c>
      <c r="F62" s="82" t="s">
        <v>358</v>
      </c>
      <c r="G62" s="82" t="s">
        <v>359</v>
      </c>
      <c r="H62" s="231" t="s">
        <v>276</v>
      </c>
      <c r="I62" s="227"/>
    </row>
    <row r="63" spans="1:9" ht="18.899999999999999" customHeight="1" x14ac:dyDescent="0.35">
      <c r="A63" s="229"/>
      <c r="B63" s="82" t="s">
        <v>360</v>
      </c>
      <c r="C63" s="82" t="s">
        <v>361</v>
      </c>
      <c r="D63" s="237">
        <v>38925</v>
      </c>
      <c r="E63" s="82"/>
      <c r="F63" s="82" t="s">
        <v>362</v>
      </c>
      <c r="G63" s="82" t="s">
        <v>363</v>
      </c>
      <c r="H63" s="231" t="s">
        <v>276</v>
      </c>
      <c r="I63" s="227"/>
    </row>
    <row r="64" spans="1:9" ht="18.899999999999999" customHeight="1" x14ac:dyDescent="0.35">
      <c r="A64" s="229"/>
      <c r="B64" s="82" t="s">
        <v>364</v>
      </c>
      <c r="C64" s="82" t="s">
        <v>365</v>
      </c>
      <c r="D64" s="237">
        <v>38857</v>
      </c>
      <c r="E64" s="82"/>
      <c r="F64" s="82" t="s">
        <v>366</v>
      </c>
      <c r="G64" s="82" t="s">
        <v>367</v>
      </c>
      <c r="H64" s="231" t="s">
        <v>280</v>
      </c>
      <c r="I64" s="227"/>
    </row>
    <row r="65" spans="1:9" ht="18.899999999999999" customHeight="1" x14ac:dyDescent="0.35">
      <c r="A65" s="229"/>
      <c r="B65" s="82" t="s">
        <v>368</v>
      </c>
      <c r="C65" s="82" t="s">
        <v>369</v>
      </c>
      <c r="D65" s="237">
        <v>38906</v>
      </c>
      <c r="E65" s="82"/>
      <c r="F65" s="82" t="s">
        <v>370</v>
      </c>
      <c r="G65" s="82" t="s">
        <v>371</v>
      </c>
      <c r="H65" s="231" t="s">
        <v>280</v>
      </c>
      <c r="I65" s="227"/>
    </row>
    <row r="66" spans="1:9" ht="18.899999999999999" customHeight="1" x14ac:dyDescent="0.35">
      <c r="A66" s="229"/>
      <c r="B66" s="65"/>
      <c r="C66" s="65"/>
      <c r="D66" s="242"/>
      <c r="E66" s="65"/>
      <c r="F66" s="65"/>
      <c r="G66" s="65"/>
      <c r="H66" s="65"/>
      <c r="I66" s="227"/>
    </row>
    <row r="67" spans="1:9" ht="18.899999999999999" customHeight="1" x14ac:dyDescent="0.35">
      <c r="A67" s="229"/>
      <c r="B67" s="65"/>
      <c r="C67" s="65"/>
      <c r="D67" s="65"/>
      <c r="E67" s="65"/>
      <c r="F67" s="65"/>
      <c r="G67" s="65"/>
      <c r="H67" s="65"/>
      <c r="I67" s="227"/>
    </row>
    <row r="68" spans="1:9" ht="18.899999999999999" customHeight="1" x14ac:dyDescent="0.35">
      <c r="A68" s="65"/>
      <c r="B68" s="65"/>
      <c r="C68" s="65"/>
      <c r="D68" s="65"/>
      <c r="E68" s="65"/>
      <c r="F68" s="65"/>
      <c r="G68" s="65"/>
      <c r="H68" s="65"/>
      <c r="I68" s="227"/>
    </row>
    <row r="69" spans="1:9" ht="18.899999999999999" customHeight="1" x14ac:dyDescent="0.35">
      <c r="A69" s="65"/>
      <c r="B69" s="65"/>
      <c r="C69" s="65"/>
      <c r="D69" s="65"/>
      <c r="E69" s="65"/>
      <c r="F69" s="65"/>
      <c r="G69" s="65"/>
      <c r="H69" s="65"/>
      <c r="I69" s="227"/>
    </row>
    <row r="70" spans="1:9" ht="18.899999999999999" customHeight="1" x14ac:dyDescent="0.35">
      <c r="A70" s="228"/>
      <c r="B70" s="227"/>
      <c r="C70" s="227"/>
      <c r="D70" s="230"/>
      <c r="E70" s="227"/>
      <c r="F70" s="227"/>
      <c r="G70" s="227"/>
      <c r="H70" s="231"/>
      <c r="I70" s="227"/>
    </row>
    <row r="71" spans="1:9" ht="18.899999999999999" customHeight="1" x14ac:dyDescent="0.4">
      <c r="A71" s="228"/>
      <c r="B71" s="228"/>
      <c r="C71" s="235"/>
      <c r="D71" s="236"/>
      <c r="E71" s="228"/>
      <c r="F71" s="228"/>
      <c r="G71" s="228"/>
      <c r="H71" s="81"/>
      <c r="I71" s="228"/>
    </row>
    <row r="72" spans="1:9" ht="18.899999999999999" customHeight="1" x14ac:dyDescent="0.25"/>
    <row r="73" spans="1:9" ht="18.899999999999999" customHeight="1" x14ac:dyDescent="0.3">
      <c r="C73" s="60" t="s">
        <v>142</v>
      </c>
      <c r="G73" s="368" t="s">
        <v>305</v>
      </c>
      <c r="H73" s="368"/>
      <c r="I73" s="368"/>
    </row>
    <row r="74" spans="1:9" ht="18.899999999999999" customHeight="1" x14ac:dyDescent="0.25">
      <c r="G74" s="366" t="s">
        <v>76</v>
      </c>
      <c r="H74" s="366"/>
      <c r="I74" s="366"/>
    </row>
    <row r="75" spans="1:9" ht="18.899999999999999" customHeight="1" x14ac:dyDescent="0.25">
      <c r="G75" s="68"/>
      <c r="H75" s="68"/>
      <c r="I75" s="68"/>
    </row>
    <row r="76" spans="1:9" ht="18.899999999999999" customHeight="1" x14ac:dyDescent="0.25">
      <c r="G76" s="68"/>
      <c r="H76" s="68"/>
      <c r="I76" s="68"/>
    </row>
    <row r="77" spans="1:9" ht="18.899999999999999" customHeight="1" x14ac:dyDescent="0.25"/>
    <row r="78" spans="1:9" ht="18.899999999999999" customHeight="1" x14ac:dyDescent="0.35">
      <c r="A78" s="369" t="s">
        <v>264</v>
      </c>
      <c r="B78" s="369"/>
      <c r="C78" s="369"/>
      <c r="D78" s="61" t="s">
        <v>265</v>
      </c>
      <c r="E78" s="61"/>
      <c r="F78" s="226"/>
      <c r="G78" s="226"/>
      <c r="H78" s="68"/>
      <c r="I78" s="62"/>
    </row>
    <row r="79" spans="1:9" ht="18.899999999999999" customHeight="1" x14ac:dyDescent="0.3">
      <c r="A79" s="59" t="s">
        <v>266</v>
      </c>
      <c r="B79" s="225"/>
      <c r="C79" s="225"/>
      <c r="D79" s="59" t="s">
        <v>267</v>
      </c>
      <c r="E79" s="59"/>
      <c r="F79" s="59"/>
      <c r="G79" s="59"/>
      <c r="H79" s="59"/>
      <c r="I79" s="59"/>
    </row>
    <row r="80" spans="1:9" ht="18.899999999999999" customHeight="1" x14ac:dyDescent="0.3">
      <c r="A80" s="63"/>
    </row>
    <row r="81" spans="1:9" ht="33" customHeight="1" x14ac:dyDescent="0.25">
      <c r="A81" s="222" t="s">
        <v>154</v>
      </c>
      <c r="B81" s="222" t="s">
        <v>155</v>
      </c>
      <c r="C81" s="222" t="s">
        <v>156</v>
      </c>
      <c r="D81" s="222" t="s">
        <v>157</v>
      </c>
      <c r="E81" s="222" t="s">
        <v>158</v>
      </c>
      <c r="F81" s="222" t="s">
        <v>180</v>
      </c>
      <c r="G81" s="222" t="s">
        <v>268</v>
      </c>
      <c r="H81" s="222" t="s">
        <v>181</v>
      </c>
      <c r="I81" s="222" t="s">
        <v>71</v>
      </c>
    </row>
    <row r="82" spans="1:9" ht="18.899999999999999" customHeight="1" x14ac:dyDescent="0.3">
      <c r="A82" s="229"/>
      <c r="B82" s="82"/>
      <c r="C82" s="82" t="s">
        <v>372</v>
      </c>
      <c r="D82" s="237">
        <v>38878</v>
      </c>
      <c r="E82" s="82"/>
      <c r="F82" s="82" t="s">
        <v>373</v>
      </c>
      <c r="G82" s="82" t="s">
        <v>374</v>
      </c>
      <c r="H82" s="229" t="s">
        <v>272</v>
      </c>
      <c r="I82" s="82"/>
    </row>
    <row r="83" spans="1:9" ht="19.5" customHeight="1" x14ac:dyDescent="0.3">
      <c r="A83" s="229"/>
      <c r="B83" s="82"/>
      <c r="C83" s="82" t="s">
        <v>375</v>
      </c>
      <c r="D83" s="237">
        <v>38810</v>
      </c>
      <c r="E83" s="82"/>
      <c r="F83" s="82" t="s">
        <v>376</v>
      </c>
      <c r="G83" s="82" t="s">
        <v>377</v>
      </c>
      <c r="H83" s="229" t="s">
        <v>272</v>
      </c>
      <c r="I83" s="82"/>
    </row>
    <row r="84" spans="1:9" ht="20.25" customHeight="1" x14ac:dyDescent="0.3">
      <c r="A84" s="229"/>
      <c r="B84" s="82"/>
      <c r="C84" s="82" t="s">
        <v>378</v>
      </c>
      <c r="D84" s="237">
        <v>38962</v>
      </c>
      <c r="E84" s="82"/>
      <c r="F84" s="82" t="s">
        <v>379</v>
      </c>
      <c r="G84" s="82" t="s">
        <v>380</v>
      </c>
      <c r="H84" s="229" t="s">
        <v>276</v>
      </c>
      <c r="I84" s="82"/>
    </row>
    <row r="85" spans="1:9" ht="18.899999999999999" customHeight="1" x14ac:dyDescent="0.3">
      <c r="A85" s="229"/>
      <c r="B85" s="65"/>
      <c r="C85" s="82" t="s">
        <v>381</v>
      </c>
      <c r="D85" s="237">
        <v>38842</v>
      </c>
      <c r="E85" s="82"/>
      <c r="F85" s="82" t="s">
        <v>382</v>
      </c>
      <c r="G85" s="82" t="s">
        <v>383</v>
      </c>
      <c r="H85" s="229" t="s">
        <v>276</v>
      </c>
      <c r="I85" s="65"/>
    </row>
    <row r="86" spans="1:9" ht="18.899999999999999" customHeight="1" x14ac:dyDescent="0.3">
      <c r="A86" s="229"/>
      <c r="B86" s="228"/>
      <c r="C86" s="82" t="s">
        <v>384</v>
      </c>
      <c r="D86" s="237">
        <v>38968</v>
      </c>
      <c r="E86" s="82"/>
      <c r="F86" s="82" t="s">
        <v>385</v>
      </c>
      <c r="G86" s="82" t="s">
        <v>386</v>
      </c>
      <c r="H86" s="229" t="s">
        <v>276</v>
      </c>
      <c r="I86" s="228"/>
    </row>
    <row r="87" spans="1:9" ht="18.899999999999999" customHeight="1" x14ac:dyDescent="0.3">
      <c r="A87" s="229"/>
      <c r="B87" s="228"/>
      <c r="C87" s="82" t="s">
        <v>387</v>
      </c>
      <c r="D87" s="237">
        <v>39018</v>
      </c>
      <c r="E87" s="82"/>
      <c r="F87" s="82" t="s">
        <v>388</v>
      </c>
      <c r="G87" s="82" t="s">
        <v>389</v>
      </c>
      <c r="H87" s="229" t="s">
        <v>276</v>
      </c>
      <c r="I87" s="228"/>
    </row>
    <row r="88" spans="1:9" ht="18.899999999999999" customHeight="1" x14ac:dyDescent="0.3">
      <c r="A88" s="229"/>
      <c r="B88" s="228"/>
      <c r="C88" s="82" t="s">
        <v>390</v>
      </c>
      <c r="D88" s="237">
        <v>39063</v>
      </c>
      <c r="E88" s="82"/>
      <c r="F88" s="82" t="s">
        <v>391</v>
      </c>
      <c r="G88" s="82" t="s">
        <v>392</v>
      </c>
      <c r="H88" s="229" t="s">
        <v>280</v>
      </c>
      <c r="I88" s="228"/>
    </row>
    <row r="89" spans="1:9" ht="18.899999999999999" customHeight="1" x14ac:dyDescent="0.3">
      <c r="A89" s="229"/>
      <c r="B89" s="228"/>
      <c r="C89" s="82" t="s">
        <v>393</v>
      </c>
      <c r="D89" s="237">
        <v>38763</v>
      </c>
      <c r="E89" s="82"/>
      <c r="F89" s="82" t="s">
        <v>394</v>
      </c>
      <c r="G89" s="82" t="s">
        <v>395</v>
      </c>
      <c r="H89" s="229" t="s">
        <v>280</v>
      </c>
      <c r="I89" s="228"/>
    </row>
    <row r="90" spans="1:9" ht="18.899999999999999" customHeight="1" x14ac:dyDescent="0.3">
      <c r="A90" s="229"/>
      <c r="B90" s="228"/>
      <c r="C90" s="82" t="s">
        <v>396</v>
      </c>
      <c r="D90" s="237">
        <v>38885</v>
      </c>
      <c r="E90" s="82"/>
      <c r="F90" s="82" t="s">
        <v>397</v>
      </c>
      <c r="G90" s="82" t="s">
        <v>398</v>
      </c>
      <c r="H90" s="229" t="s">
        <v>280</v>
      </c>
      <c r="I90" s="228"/>
    </row>
    <row r="91" spans="1:9" ht="18.899999999999999" customHeight="1" x14ac:dyDescent="0.3">
      <c r="A91" s="229"/>
      <c r="B91" s="228"/>
      <c r="C91" s="82" t="s">
        <v>399</v>
      </c>
      <c r="D91" s="237">
        <v>38860</v>
      </c>
      <c r="E91" s="82"/>
      <c r="F91" s="82" t="s">
        <v>400</v>
      </c>
      <c r="G91" s="82" t="s">
        <v>401</v>
      </c>
      <c r="H91" s="229" t="s">
        <v>280</v>
      </c>
      <c r="I91" s="228"/>
    </row>
    <row r="92" spans="1:9" ht="18.899999999999999" customHeight="1" x14ac:dyDescent="0.3">
      <c r="A92" s="228"/>
      <c r="B92" s="228"/>
      <c r="C92" s="82"/>
      <c r="D92" s="82"/>
      <c r="E92" s="82"/>
      <c r="F92" s="82"/>
      <c r="G92" s="82"/>
      <c r="H92" s="229"/>
      <c r="I92" s="228"/>
    </row>
    <row r="93" spans="1:9" ht="18.899999999999999" customHeight="1" x14ac:dyDescent="0.3">
      <c r="A93" s="228"/>
      <c r="B93" s="228"/>
      <c r="C93" s="82"/>
      <c r="D93" s="237"/>
      <c r="E93" s="82"/>
      <c r="F93" s="82"/>
      <c r="G93" s="82"/>
      <c r="H93" s="229"/>
      <c r="I93" s="228"/>
    </row>
    <row r="94" spans="1:9" ht="18.899999999999999" customHeight="1" x14ac:dyDescent="0.25">
      <c r="A94" s="228"/>
      <c r="B94" s="228"/>
      <c r="C94" s="228"/>
      <c r="D94" s="236"/>
      <c r="E94" s="228"/>
      <c r="F94" s="228"/>
      <c r="G94" s="228"/>
      <c r="H94" s="81"/>
      <c r="I94" s="228"/>
    </row>
    <row r="95" spans="1:9" ht="18.899999999999999" customHeight="1" x14ac:dyDescent="0.25">
      <c r="A95" s="228"/>
      <c r="B95" s="228"/>
      <c r="C95" s="228"/>
      <c r="D95" s="236"/>
      <c r="E95" s="228"/>
      <c r="F95" s="228"/>
      <c r="G95" s="228"/>
      <c r="H95" s="81"/>
      <c r="I95" s="228"/>
    </row>
    <row r="96" spans="1:9" ht="18.899999999999999" customHeight="1" x14ac:dyDescent="0.25">
      <c r="A96" s="228"/>
      <c r="B96" s="228"/>
      <c r="C96" s="228"/>
      <c r="D96" s="236"/>
      <c r="E96" s="228"/>
      <c r="F96" s="228"/>
      <c r="G96" s="228"/>
      <c r="H96" s="81"/>
      <c r="I96" s="228"/>
    </row>
    <row r="97" spans="1:10" ht="18.899999999999999" customHeight="1" x14ac:dyDescent="0.25">
      <c r="A97" s="228"/>
      <c r="B97" s="228"/>
      <c r="C97" s="228"/>
      <c r="D97" s="236"/>
      <c r="E97" s="228"/>
      <c r="F97" s="228"/>
      <c r="G97" s="228"/>
      <c r="H97" s="81"/>
      <c r="I97" s="228"/>
    </row>
    <row r="98" spans="1:10" ht="18.899999999999999" customHeight="1" x14ac:dyDescent="0.3">
      <c r="A98" s="63"/>
    </row>
    <row r="99" spans="1:10" ht="18.899999999999999" customHeight="1" x14ac:dyDescent="0.3">
      <c r="C99" s="60" t="s">
        <v>142</v>
      </c>
      <c r="G99" s="368" t="s">
        <v>305</v>
      </c>
      <c r="H99" s="368"/>
      <c r="I99" s="368"/>
    </row>
    <row r="100" spans="1:10" ht="18.899999999999999" customHeight="1" x14ac:dyDescent="0.25">
      <c r="G100" s="366" t="s">
        <v>76</v>
      </c>
      <c r="H100" s="366"/>
      <c r="I100" s="366"/>
      <c r="J100" s="223"/>
    </row>
    <row r="101" spans="1:10" ht="18.899999999999999" customHeight="1" x14ac:dyDescent="0.25">
      <c r="H101" s="68"/>
    </row>
    <row r="102" spans="1:10" ht="18.899999999999999" customHeight="1" x14ac:dyDescent="0.25">
      <c r="H102" s="68"/>
    </row>
    <row r="103" spans="1:10" ht="18.899999999999999" customHeight="1" x14ac:dyDescent="0.25"/>
    <row r="104" spans="1:10" ht="18.899999999999999" customHeight="1" x14ac:dyDescent="0.35">
      <c r="A104" s="369" t="s">
        <v>264</v>
      </c>
      <c r="B104" s="369"/>
      <c r="C104" s="369"/>
      <c r="D104" s="61" t="s">
        <v>265</v>
      </c>
      <c r="E104" s="61"/>
      <c r="F104" s="226"/>
      <c r="G104" s="226"/>
      <c r="H104" s="68"/>
      <c r="I104" s="62"/>
    </row>
    <row r="105" spans="1:10" ht="18.899999999999999" customHeight="1" x14ac:dyDescent="0.3">
      <c r="A105" s="59" t="s">
        <v>266</v>
      </c>
      <c r="B105" s="225"/>
      <c r="C105" s="225"/>
      <c r="D105" s="59" t="s">
        <v>267</v>
      </c>
      <c r="E105" s="59"/>
      <c r="F105" s="59"/>
      <c r="G105" s="59"/>
      <c r="H105" s="59"/>
      <c r="I105" s="59"/>
    </row>
    <row r="106" spans="1:10" ht="18.899999999999999" customHeight="1" x14ac:dyDescent="0.3">
      <c r="A106" s="63"/>
    </row>
    <row r="107" spans="1:10" ht="30" customHeight="1" x14ac:dyDescent="0.25">
      <c r="A107" s="64" t="s">
        <v>154</v>
      </c>
      <c r="B107" s="64" t="s">
        <v>155</v>
      </c>
      <c r="C107" s="64" t="s">
        <v>156</v>
      </c>
      <c r="D107" s="64" t="s">
        <v>157</v>
      </c>
      <c r="E107" s="64" t="s">
        <v>158</v>
      </c>
      <c r="F107" s="64" t="s">
        <v>180</v>
      </c>
      <c r="G107" s="64" t="s">
        <v>268</v>
      </c>
      <c r="H107" s="64" t="s">
        <v>181</v>
      </c>
      <c r="I107" s="64" t="s">
        <v>71</v>
      </c>
    </row>
    <row r="108" spans="1:10" ht="18.899999999999999" customHeight="1" x14ac:dyDescent="0.3">
      <c r="A108" s="228"/>
      <c r="B108" s="82" t="s">
        <v>402</v>
      </c>
      <c r="C108" s="82" t="s">
        <v>333</v>
      </c>
      <c r="D108" s="237">
        <v>38500</v>
      </c>
      <c r="E108" s="82"/>
      <c r="F108" s="82" t="s">
        <v>403</v>
      </c>
      <c r="G108" s="82" t="s">
        <v>404</v>
      </c>
      <c r="H108" s="229" t="s">
        <v>272</v>
      </c>
      <c r="I108" s="82"/>
    </row>
    <row r="109" spans="1:10" ht="19.5" customHeight="1" x14ac:dyDescent="0.3">
      <c r="A109" s="228"/>
      <c r="B109" s="82" t="s">
        <v>405</v>
      </c>
      <c r="C109" s="82" t="s">
        <v>334</v>
      </c>
      <c r="D109" s="237">
        <v>38229</v>
      </c>
      <c r="E109" s="82"/>
      <c r="F109" s="82" t="s">
        <v>406</v>
      </c>
      <c r="G109" s="82" t="s">
        <v>407</v>
      </c>
      <c r="H109" s="229" t="s">
        <v>272</v>
      </c>
      <c r="I109" s="82"/>
    </row>
    <row r="110" spans="1:10" ht="18.899999999999999" customHeight="1" x14ac:dyDescent="0.3">
      <c r="A110" s="228"/>
      <c r="B110" s="82" t="s">
        <v>408</v>
      </c>
      <c r="C110" s="82" t="s">
        <v>335</v>
      </c>
      <c r="D110" s="237">
        <v>39077</v>
      </c>
      <c r="E110" s="82"/>
      <c r="F110" s="82" t="s">
        <v>409</v>
      </c>
      <c r="G110" s="82" t="s">
        <v>410</v>
      </c>
      <c r="H110" s="229" t="s">
        <v>272</v>
      </c>
      <c r="I110" s="82"/>
    </row>
    <row r="111" spans="1:10" ht="18.899999999999999" customHeight="1" x14ac:dyDescent="0.3">
      <c r="A111" s="228"/>
      <c r="B111" s="82" t="s">
        <v>411</v>
      </c>
      <c r="C111" s="82" t="s">
        <v>336</v>
      </c>
      <c r="D111" s="237">
        <v>39102</v>
      </c>
      <c r="E111" s="82"/>
      <c r="F111" s="82" t="s">
        <v>412</v>
      </c>
      <c r="G111" s="82" t="s">
        <v>410</v>
      </c>
      <c r="H111" s="229" t="s">
        <v>272</v>
      </c>
      <c r="I111" s="238"/>
    </row>
    <row r="112" spans="1:10" ht="18.899999999999999" customHeight="1" x14ac:dyDescent="0.3">
      <c r="A112" s="228"/>
      <c r="B112" s="82" t="s">
        <v>413</v>
      </c>
      <c r="C112" s="82" t="s">
        <v>337</v>
      </c>
      <c r="D112" s="237">
        <v>38892</v>
      </c>
      <c r="E112" s="82"/>
      <c r="F112" s="82" t="s">
        <v>414</v>
      </c>
      <c r="G112" s="82" t="s">
        <v>410</v>
      </c>
      <c r="H112" s="229" t="s">
        <v>276</v>
      </c>
      <c r="I112" s="82"/>
    </row>
    <row r="113" spans="1:9" ht="18.899999999999999" customHeight="1" x14ac:dyDescent="0.3">
      <c r="A113" s="228"/>
      <c r="B113" s="82" t="s">
        <v>415</v>
      </c>
      <c r="C113" s="82" t="s">
        <v>338</v>
      </c>
      <c r="D113" s="237">
        <v>38836</v>
      </c>
      <c r="E113" s="82"/>
      <c r="F113" s="82" t="s">
        <v>397</v>
      </c>
      <c r="G113" s="82" t="s">
        <v>416</v>
      </c>
      <c r="H113" s="229" t="s">
        <v>276</v>
      </c>
      <c r="I113" s="82"/>
    </row>
    <row r="114" spans="1:9" ht="18.899999999999999" customHeight="1" x14ac:dyDescent="0.3">
      <c r="A114" s="228"/>
      <c r="B114" s="82" t="s">
        <v>417</v>
      </c>
      <c r="C114" s="82" t="s">
        <v>339</v>
      </c>
      <c r="D114" s="237">
        <v>39005</v>
      </c>
      <c r="E114" s="82"/>
      <c r="F114" s="82" t="s">
        <v>418</v>
      </c>
      <c r="G114" s="82" t="s">
        <v>419</v>
      </c>
      <c r="H114" s="229" t="s">
        <v>280</v>
      </c>
      <c r="I114" s="82"/>
    </row>
    <row r="115" spans="1:9" ht="18.899999999999999" customHeight="1" x14ac:dyDescent="0.3">
      <c r="A115" s="228"/>
      <c r="B115" s="82" t="s">
        <v>420</v>
      </c>
      <c r="C115" s="82" t="s">
        <v>340</v>
      </c>
      <c r="D115" s="237">
        <v>39045</v>
      </c>
      <c r="E115" s="82"/>
      <c r="F115" s="82" t="s">
        <v>421</v>
      </c>
      <c r="G115" s="82" t="s">
        <v>407</v>
      </c>
      <c r="H115" s="229" t="s">
        <v>280</v>
      </c>
      <c r="I115" s="82"/>
    </row>
    <row r="116" spans="1:9" ht="18.899999999999999" customHeight="1" x14ac:dyDescent="0.3">
      <c r="A116" s="228"/>
      <c r="B116" s="82" t="s">
        <v>422</v>
      </c>
      <c r="C116" s="82" t="s">
        <v>341</v>
      </c>
      <c r="D116" s="237">
        <v>39159</v>
      </c>
      <c r="E116" s="82"/>
      <c r="F116" s="82" t="s">
        <v>423</v>
      </c>
      <c r="G116" s="82" t="s">
        <v>410</v>
      </c>
      <c r="H116" s="229" t="s">
        <v>280</v>
      </c>
      <c r="I116" s="82"/>
    </row>
    <row r="117" spans="1:9" ht="18.899999999999999" customHeight="1" x14ac:dyDescent="0.3">
      <c r="A117" s="228"/>
      <c r="B117" s="82" t="s">
        <v>424</v>
      </c>
      <c r="C117" s="82" t="s">
        <v>425</v>
      </c>
      <c r="D117" s="237">
        <v>39274</v>
      </c>
      <c r="E117" s="82"/>
      <c r="F117" s="82" t="s">
        <v>426</v>
      </c>
      <c r="G117" s="82" t="s">
        <v>410</v>
      </c>
      <c r="H117" s="229" t="s">
        <v>280</v>
      </c>
      <c r="I117" s="82"/>
    </row>
    <row r="118" spans="1:9" ht="18.899999999999999" customHeight="1" x14ac:dyDescent="0.3">
      <c r="A118" s="228"/>
      <c r="B118" s="82" t="s">
        <v>427</v>
      </c>
      <c r="C118" s="82" t="s">
        <v>428</v>
      </c>
      <c r="D118" s="237">
        <v>39106</v>
      </c>
      <c r="E118" s="82"/>
      <c r="F118" s="82" t="s">
        <v>429</v>
      </c>
      <c r="G118" s="82" t="s">
        <v>416</v>
      </c>
      <c r="H118" s="229" t="s">
        <v>280</v>
      </c>
      <c r="I118" s="82"/>
    </row>
    <row r="119" spans="1:9" ht="18.899999999999999" customHeight="1" x14ac:dyDescent="0.3">
      <c r="A119" s="228"/>
      <c r="B119" s="82" t="s">
        <v>430</v>
      </c>
      <c r="C119" s="82" t="s">
        <v>431</v>
      </c>
      <c r="D119" s="237">
        <v>39191</v>
      </c>
      <c r="E119" s="82"/>
      <c r="F119" s="82" t="s">
        <v>432</v>
      </c>
      <c r="G119" s="82" t="s">
        <v>433</v>
      </c>
      <c r="H119" s="229" t="s">
        <v>280</v>
      </c>
      <c r="I119" s="82"/>
    </row>
    <row r="120" spans="1:9" ht="18.899999999999999" customHeight="1" x14ac:dyDescent="0.25">
      <c r="A120" s="65"/>
      <c r="B120" s="65"/>
      <c r="C120" s="65"/>
      <c r="D120" s="65"/>
      <c r="E120" s="65"/>
      <c r="F120" s="65"/>
      <c r="G120" s="65"/>
      <c r="H120" s="65"/>
      <c r="I120" s="228"/>
    </row>
    <row r="121" spans="1:9" ht="18.899999999999999" customHeight="1" x14ac:dyDescent="0.25">
      <c r="A121" s="65"/>
      <c r="B121" s="65"/>
      <c r="C121" s="65"/>
      <c r="D121" s="65"/>
      <c r="E121" s="65"/>
      <c r="F121" s="65"/>
      <c r="G121" s="65"/>
      <c r="H121" s="65"/>
      <c r="I121" s="228"/>
    </row>
    <row r="122" spans="1:9" ht="18.899999999999999" customHeight="1" x14ac:dyDescent="0.25">
      <c r="A122" s="65"/>
      <c r="B122" s="65"/>
      <c r="C122" s="65"/>
      <c r="D122" s="65"/>
      <c r="E122" s="65"/>
      <c r="F122" s="65"/>
      <c r="G122" s="65"/>
      <c r="H122" s="65"/>
      <c r="I122" s="228"/>
    </row>
    <row r="123" spans="1:9" ht="18.899999999999999" customHeight="1" x14ac:dyDescent="0.25">
      <c r="A123" s="65"/>
      <c r="B123" s="65"/>
      <c r="C123" s="65"/>
      <c r="D123" s="65"/>
      <c r="E123" s="65"/>
      <c r="F123" s="65"/>
      <c r="G123" s="65"/>
      <c r="H123" s="65"/>
      <c r="I123" s="228"/>
    </row>
    <row r="124" spans="1:9" ht="18.899999999999999" customHeight="1" x14ac:dyDescent="0.25">
      <c r="A124" s="65"/>
      <c r="B124" s="65"/>
      <c r="C124" s="65"/>
      <c r="D124" s="65"/>
      <c r="E124" s="65"/>
      <c r="F124" s="65"/>
      <c r="G124" s="65"/>
      <c r="H124" s="65"/>
      <c r="I124" s="228"/>
    </row>
    <row r="125" spans="1:9" ht="18.899999999999999" customHeight="1" x14ac:dyDescent="0.3">
      <c r="A125" s="63"/>
    </row>
    <row r="126" spans="1:9" ht="18.899999999999999" customHeight="1" x14ac:dyDescent="0.3">
      <c r="C126" s="60" t="s">
        <v>142</v>
      </c>
      <c r="G126" s="368" t="s">
        <v>305</v>
      </c>
      <c r="H126" s="368"/>
      <c r="I126" s="368"/>
    </row>
    <row r="127" spans="1:9" ht="18.899999999999999" customHeight="1" x14ac:dyDescent="0.25">
      <c r="G127" s="366" t="s">
        <v>76</v>
      </c>
      <c r="H127" s="366"/>
      <c r="I127" s="366"/>
    </row>
    <row r="128" spans="1:9" ht="18.899999999999999" customHeight="1" x14ac:dyDescent="0.25">
      <c r="H128" s="68"/>
    </row>
    <row r="129" spans="1:9" ht="18.899999999999999" customHeight="1" x14ac:dyDescent="0.25"/>
    <row r="130" spans="1:9" ht="18.899999999999999" customHeight="1" x14ac:dyDescent="0.25"/>
    <row r="131" spans="1:9" ht="18.899999999999999" customHeight="1" x14ac:dyDescent="0.35">
      <c r="A131" s="369" t="s">
        <v>264</v>
      </c>
      <c r="B131" s="369"/>
      <c r="C131" s="369"/>
      <c r="D131" s="61" t="s">
        <v>265</v>
      </c>
      <c r="E131" s="61"/>
      <c r="F131" s="226"/>
      <c r="G131" s="226"/>
      <c r="H131" s="68"/>
      <c r="I131" s="62"/>
    </row>
    <row r="132" spans="1:9" ht="18.899999999999999" customHeight="1" x14ac:dyDescent="0.3">
      <c r="A132" s="59" t="s">
        <v>266</v>
      </c>
      <c r="B132" s="225"/>
      <c r="C132" s="225"/>
      <c r="D132" s="59" t="s">
        <v>267</v>
      </c>
      <c r="E132" s="59"/>
      <c r="F132" s="59"/>
      <c r="G132" s="59"/>
      <c r="H132" s="59"/>
      <c r="I132" s="59"/>
    </row>
    <row r="133" spans="1:9" ht="18.899999999999999" customHeight="1" x14ac:dyDescent="0.3">
      <c r="A133" s="63"/>
    </row>
    <row r="134" spans="1:9" ht="39" customHeight="1" x14ac:dyDescent="0.25">
      <c r="A134" s="64" t="s">
        <v>154</v>
      </c>
      <c r="B134" s="64" t="s">
        <v>155</v>
      </c>
      <c r="C134" s="64" t="s">
        <v>156</v>
      </c>
      <c r="D134" s="64" t="s">
        <v>157</v>
      </c>
      <c r="E134" s="64" t="s">
        <v>158</v>
      </c>
      <c r="F134" s="64" t="s">
        <v>180</v>
      </c>
      <c r="G134" s="64" t="s">
        <v>268</v>
      </c>
      <c r="H134" s="64" t="s">
        <v>181</v>
      </c>
      <c r="I134" s="64" t="s">
        <v>71</v>
      </c>
    </row>
    <row r="135" spans="1:9" ht="18.899999999999999" customHeight="1" x14ac:dyDescent="0.3">
      <c r="A135" s="229"/>
      <c r="B135" s="82"/>
      <c r="C135" s="82" t="s">
        <v>434</v>
      </c>
      <c r="D135" s="237">
        <v>38956</v>
      </c>
      <c r="E135" s="82"/>
      <c r="F135" s="82" t="s">
        <v>435</v>
      </c>
      <c r="G135" s="82" t="s">
        <v>436</v>
      </c>
      <c r="H135" s="229" t="s">
        <v>280</v>
      </c>
      <c r="I135" s="82"/>
    </row>
    <row r="136" spans="1:9" ht="24" customHeight="1" x14ac:dyDescent="0.3">
      <c r="A136" s="229"/>
      <c r="B136" s="82"/>
      <c r="C136" s="82" t="s">
        <v>437</v>
      </c>
      <c r="D136" s="237">
        <v>38917</v>
      </c>
      <c r="E136" s="82"/>
      <c r="F136" s="82" t="s">
        <v>438</v>
      </c>
      <c r="G136" s="82" t="s">
        <v>439</v>
      </c>
      <c r="H136" s="229" t="s">
        <v>280</v>
      </c>
      <c r="I136" s="82"/>
    </row>
    <row r="137" spans="1:9" ht="18.899999999999999" customHeight="1" x14ac:dyDescent="0.3">
      <c r="A137" s="229"/>
      <c r="B137" s="82"/>
      <c r="C137" s="82" t="s">
        <v>440</v>
      </c>
      <c r="D137" s="237">
        <v>38923</v>
      </c>
      <c r="E137" s="82"/>
      <c r="F137" s="82" t="s">
        <v>441</v>
      </c>
      <c r="G137" s="82" t="s">
        <v>442</v>
      </c>
      <c r="H137" s="229" t="s">
        <v>280</v>
      </c>
      <c r="I137" s="82"/>
    </row>
    <row r="138" spans="1:9" ht="18.899999999999999" customHeight="1" x14ac:dyDescent="0.3">
      <c r="A138" s="229"/>
      <c r="B138" s="82"/>
      <c r="C138" s="238" t="s">
        <v>443</v>
      </c>
      <c r="D138" s="237">
        <v>38997</v>
      </c>
      <c r="E138" s="82"/>
      <c r="F138" s="82" t="s">
        <v>444</v>
      </c>
      <c r="G138" s="82" t="s">
        <v>445</v>
      </c>
      <c r="H138" s="229" t="s">
        <v>276</v>
      </c>
      <c r="I138" s="65"/>
    </row>
    <row r="139" spans="1:9" ht="17.25" customHeight="1" x14ac:dyDescent="0.3">
      <c r="A139" s="229"/>
      <c r="B139" s="82"/>
      <c r="C139" s="82" t="s">
        <v>446</v>
      </c>
      <c r="D139" s="237">
        <v>38863</v>
      </c>
      <c r="E139" s="82"/>
      <c r="F139" s="82" t="s">
        <v>447</v>
      </c>
      <c r="G139" s="82" t="s">
        <v>448</v>
      </c>
      <c r="H139" s="229" t="s">
        <v>280</v>
      </c>
      <c r="I139" s="228"/>
    </row>
    <row r="140" spans="1:9" ht="19.5" customHeight="1" x14ac:dyDescent="0.3">
      <c r="A140" s="229"/>
      <c r="B140" s="82"/>
      <c r="C140" s="82" t="s">
        <v>449</v>
      </c>
      <c r="D140" s="237">
        <v>38871</v>
      </c>
      <c r="E140" s="82"/>
      <c r="F140" s="82" t="s">
        <v>450</v>
      </c>
      <c r="G140" s="82" t="s">
        <v>451</v>
      </c>
      <c r="H140" s="229" t="s">
        <v>280</v>
      </c>
      <c r="I140" s="228"/>
    </row>
    <row r="141" spans="1:9" ht="18.899999999999999" customHeight="1" x14ac:dyDescent="0.3">
      <c r="A141" s="229"/>
      <c r="B141" s="82"/>
      <c r="C141" s="82" t="s">
        <v>452</v>
      </c>
      <c r="D141" s="237">
        <v>39070</v>
      </c>
      <c r="E141" s="82"/>
      <c r="F141" s="82" t="s">
        <v>453</v>
      </c>
      <c r="G141" s="82" t="s">
        <v>454</v>
      </c>
      <c r="H141" s="229" t="s">
        <v>276</v>
      </c>
      <c r="I141" s="228"/>
    </row>
    <row r="142" spans="1:9" ht="23.25" customHeight="1" x14ac:dyDescent="0.3">
      <c r="A142" s="229"/>
      <c r="B142" s="82"/>
      <c r="C142" s="238" t="s">
        <v>455</v>
      </c>
      <c r="D142" s="237">
        <v>38981</v>
      </c>
      <c r="E142" s="82"/>
      <c r="F142" s="82" t="s">
        <v>456</v>
      </c>
      <c r="G142" s="82" t="s">
        <v>457</v>
      </c>
      <c r="H142" s="229" t="s">
        <v>272</v>
      </c>
      <c r="I142" s="228"/>
    </row>
    <row r="143" spans="1:9" ht="18.899999999999999" customHeight="1" x14ac:dyDescent="0.3">
      <c r="A143" s="229"/>
      <c r="B143" s="82"/>
      <c r="C143" s="238" t="s">
        <v>458</v>
      </c>
      <c r="D143" s="237">
        <v>39071</v>
      </c>
      <c r="E143" s="82"/>
      <c r="F143" s="82" t="s">
        <v>459</v>
      </c>
      <c r="G143" s="82" t="s">
        <v>460</v>
      </c>
      <c r="H143" s="229" t="s">
        <v>272</v>
      </c>
      <c r="I143" s="228"/>
    </row>
    <row r="144" spans="1:9" ht="18.899999999999999" customHeight="1" x14ac:dyDescent="0.3">
      <c r="A144" s="229"/>
      <c r="B144" s="82"/>
      <c r="C144" s="238" t="s">
        <v>461</v>
      </c>
      <c r="D144" s="237">
        <v>38935</v>
      </c>
      <c r="E144" s="82"/>
      <c r="F144" s="82" t="s">
        <v>462</v>
      </c>
      <c r="G144" s="82" t="s">
        <v>463</v>
      </c>
      <c r="H144" s="229" t="s">
        <v>272</v>
      </c>
      <c r="I144" s="228"/>
    </row>
    <row r="145" spans="1:9" ht="18.899999999999999" customHeight="1" x14ac:dyDescent="0.3">
      <c r="A145" s="229"/>
      <c r="B145" s="82"/>
      <c r="C145" s="82" t="s">
        <v>464</v>
      </c>
      <c r="D145" s="237">
        <v>38956</v>
      </c>
      <c r="E145" s="82"/>
      <c r="F145" s="82" t="s">
        <v>465</v>
      </c>
      <c r="G145" s="82" t="s">
        <v>466</v>
      </c>
      <c r="H145" s="229" t="s">
        <v>272</v>
      </c>
      <c r="I145" s="228"/>
    </row>
    <row r="146" spans="1:9" ht="18.899999999999999" customHeight="1" x14ac:dyDescent="0.3">
      <c r="A146" s="229"/>
      <c r="B146" s="82"/>
      <c r="C146" s="82" t="s">
        <v>467</v>
      </c>
      <c r="D146" s="237">
        <v>39063</v>
      </c>
      <c r="E146" s="82"/>
      <c r="F146" s="82" t="s">
        <v>468</v>
      </c>
      <c r="G146" s="82" t="s">
        <v>469</v>
      </c>
      <c r="H146" s="229" t="s">
        <v>276</v>
      </c>
      <c r="I146" s="228"/>
    </row>
    <row r="147" spans="1:9" ht="18.899999999999999" customHeight="1" x14ac:dyDescent="0.3">
      <c r="A147" s="229"/>
      <c r="B147" s="82"/>
      <c r="C147" s="82" t="s">
        <v>470</v>
      </c>
      <c r="D147" s="237">
        <v>38879</v>
      </c>
      <c r="E147" s="82"/>
      <c r="F147" s="82" t="s">
        <v>471</v>
      </c>
      <c r="G147" s="82" t="s">
        <v>472</v>
      </c>
      <c r="H147" s="229" t="s">
        <v>280</v>
      </c>
      <c r="I147" s="228"/>
    </row>
    <row r="148" spans="1:9" ht="18.899999999999999" customHeight="1" x14ac:dyDescent="0.3">
      <c r="A148" s="229"/>
      <c r="B148" s="82"/>
      <c r="C148" s="82"/>
      <c r="D148" s="237"/>
      <c r="E148" s="82"/>
      <c r="F148" s="82"/>
      <c r="G148" s="82"/>
      <c r="H148" s="229"/>
      <c r="I148" s="228"/>
    </row>
    <row r="149" spans="1:9" ht="18.899999999999999" customHeight="1" x14ac:dyDescent="0.4">
      <c r="A149" s="229"/>
      <c r="B149" s="82"/>
      <c r="C149" s="235"/>
      <c r="D149" s="236"/>
      <c r="E149" s="228"/>
      <c r="F149" s="228"/>
      <c r="G149" s="228"/>
      <c r="H149" s="81"/>
      <c r="I149" s="228"/>
    </row>
    <row r="150" spans="1:9" ht="18.899999999999999" customHeight="1" x14ac:dyDescent="0.25">
      <c r="I150" s="69"/>
    </row>
    <row r="151" spans="1:9" ht="18.899999999999999" customHeight="1" x14ac:dyDescent="0.3">
      <c r="C151" s="60" t="s">
        <v>142</v>
      </c>
      <c r="G151" s="368" t="s">
        <v>305</v>
      </c>
      <c r="H151" s="368"/>
      <c r="I151" s="368"/>
    </row>
    <row r="152" spans="1:9" ht="18.899999999999999" customHeight="1" x14ac:dyDescent="0.25">
      <c r="G152" s="366" t="s">
        <v>76</v>
      </c>
      <c r="H152" s="366"/>
      <c r="I152" s="366"/>
    </row>
    <row r="153" spans="1:9" ht="18.899999999999999" customHeight="1" x14ac:dyDescent="0.25">
      <c r="H153" s="68"/>
    </row>
    <row r="154" spans="1:9" ht="18.899999999999999" customHeight="1" x14ac:dyDescent="0.25"/>
    <row r="155" spans="1:9" ht="18.899999999999999" customHeight="1" x14ac:dyDescent="0.25"/>
    <row r="156" spans="1:9" ht="18.899999999999999" customHeight="1" x14ac:dyDescent="0.25"/>
    <row r="157" spans="1:9" ht="18.899999999999999" customHeight="1" x14ac:dyDescent="0.25"/>
    <row r="158" spans="1:9" ht="18.899999999999999" customHeight="1" x14ac:dyDescent="0.35">
      <c r="A158" s="369" t="s">
        <v>264</v>
      </c>
      <c r="B158" s="369"/>
      <c r="C158" s="369"/>
      <c r="D158" s="61" t="s">
        <v>265</v>
      </c>
      <c r="E158" s="61"/>
      <c r="F158" s="226"/>
      <c r="G158" s="226"/>
      <c r="H158" s="68"/>
      <c r="I158" s="62"/>
    </row>
    <row r="159" spans="1:9" ht="18.899999999999999" customHeight="1" x14ac:dyDescent="0.3">
      <c r="A159" s="59" t="s">
        <v>266</v>
      </c>
      <c r="B159" s="225"/>
      <c r="C159" s="225"/>
      <c r="D159" s="59" t="s">
        <v>267</v>
      </c>
      <c r="E159" s="59"/>
      <c r="F159" s="59"/>
      <c r="G159" s="59"/>
      <c r="H159" s="59"/>
      <c r="I159" s="59"/>
    </row>
    <row r="160" spans="1:9" ht="18.899999999999999" customHeight="1" x14ac:dyDescent="0.3">
      <c r="A160" s="63"/>
    </row>
    <row r="161" spans="1:9" ht="33" customHeight="1" x14ac:dyDescent="0.25">
      <c r="A161" s="64" t="s">
        <v>154</v>
      </c>
      <c r="B161" s="64" t="s">
        <v>155</v>
      </c>
      <c r="C161" s="64" t="s">
        <v>156</v>
      </c>
      <c r="D161" s="64" t="s">
        <v>157</v>
      </c>
      <c r="E161" s="64" t="s">
        <v>158</v>
      </c>
      <c r="F161" s="64" t="s">
        <v>180</v>
      </c>
      <c r="G161" s="64" t="s">
        <v>268</v>
      </c>
      <c r="H161" s="64" t="s">
        <v>181</v>
      </c>
      <c r="I161" s="64" t="s">
        <v>71</v>
      </c>
    </row>
    <row r="162" spans="1:9" ht="24" customHeight="1" x14ac:dyDescent="0.35">
      <c r="A162" s="229"/>
      <c r="B162" s="82"/>
      <c r="C162" s="82" t="s">
        <v>473</v>
      </c>
      <c r="D162" s="237">
        <v>38976</v>
      </c>
      <c r="E162" s="82"/>
      <c r="F162" s="82" t="s">
        <v>474</v>
      </c>
      <c r="G162" s="82" t="s">
        <v>475</v>
      </c>
      <c r="H162" s="229" t="s">
        <v>276</v>
      </c>
      <c r="I162" s="227"/>
    </row>
    <row r="163" spans="1:9" ht="18.899999999999999" customHeight="1" x14ac:dyDescent="0.35">
      <c r="A163" s="229"/>
      <c r="B163" s="82"/>
      <c r="C163" s="238" t="s">
        <v>476</v>
      </c>
      <c r="D163" s="237">
        <v>38879</v>
      </c>
      <c r="E163" s="82"/>
      <c r="F163" s="82" t="s">
        <v>477</v>
      </c>
      <c r="G163" s="82" t="s">
        <v>478</v>
      </c>
      <c r="H163" s="229" t="s">
        <v>280</v>
      </c>
      <c r="I163" s="227"/>
    </row>
    <row r="164" spans="1:9" ht="21.75" customHeight="1" x14ac:dyDescent="0.35">
      <c r="A164" s="229"/>
      <c r="B164" s="82"/>
      <c r="C164" s="82" t="s">
        <v>479</v>
      </c>
      <c r="D164" s="237">
        <v>38940</v>
      </c>
      <c r="E164" s="82"/>
      <c r="F164" s="82" t="s">
        <v>480</v>
      </c>
      <c r="G164" s="82" t="s">
        <v>481</v>
      </c>
      <c r="H164" s="229" t="s">
        <v>276</v>
      </c>
      <c r="I164" s="227"/>
    </row>
    <row r="165" spans="1:9" ht="18.899999999999999" customHeight="1" x14ac:dyDescent="0.35">
      <c r="A165" s="229"/>
      <c r="B165" s="82"/>
      <c r="C165" s="82" t="s">
        <v>443</v>
      </c>
      <c r="D165" s="237">
        <v>38997</v>
      </c>
      <c r="E165" s="82"/>
      <c r="F165" s="82" t="s">
        <v>444</v>
      </c>
      <c r="G165" s="82" t="s">
        <v>482</v>
      </c>
      <c r="H165" s="229" t="s">
        <v>276</v>
      </c>
      <c r="I165" s="233"/>
    </row>
    <row r="166" spans="1:9" ht="18.899999999999999" customHeight="1" x14ac:dyDescent="0.35">
      <c r="A166" s="229"/>
      <c r="B166" s="82"/>
      <c r="C166" s="82" t="s">
        <v>483</v>
      </c>
      <c r="D166" s="237">
        <v>38848</v>
      </c>
      <c r="E166" s="82"/>
      <c r="F166" s="82" t="s">
        <v>484</v>
      </c>
      <c r="G166" s="82" t="s">
        <v>485</v>
      </c>
      <c r="H166" s="229" t="s">
        <v>272</v>
      </c>
      <c r="I166" s="227"/>
    </row>
    <row r="167" spans="1:9" ht="18.75" customHeight="1" x14ac:dyDescent="0.35">
      <c r="A167" s="229"/>
      <c r="B167" s="82"/>
      <c r="C167" s="82" t="s">
        <v>486</v>
      </c>
      <c r="D167" s="237">
        <v>38816</v>
      </c>
      <c r="E167" s="82"/>
      <c r="F167" s="82" t="s">
        <v>487</v>
      </c>
      <c r="G167" s="82" t="s">
        <v>488</v>
      </c>
      <c r="H167" s="229" t="s">
        <v>272</v>
      </c>
      <c r="I167" s="227"/>
    </row>
    <row r="168" spans="1:9" ht="20.25" customHeight="1" x14ac:dyDescent="0.35">
      <c r="A168" s="229"/>
      <c r="B168" s="82"/>
      <c r="C168" s="82" t="s">
        <v>489</v>
      </c>
      <c r="D168" s="237">
        <v>38761</v>
      </c>
      <c r="E168" s="229"/>
      <c r="F168" s="82" t="s">
        <v>490</v>
      </c>
      <c r="G168" s="82" t="s">
        <v>491</v>
      </c>
      <c r="H168" s="229"/>
      <c r="I168" s="227"/>
    </row>
    <row r="169" spans="1:9" ht="18.899999999999999" customHeight="1" x14ac:dyDescent="0.35">
      <c r="A169" s="229"/>
      <c r="B169" s="82"/>
      <c r="C169" s="82" t="s">
        <v>492</v>
      </c>
      <c r="D169" s="237">
        <v>38956</v>
      </c>
      <c r="E169" s="229"/>
      <c r="F169" s="82" t="s">
        <v>493</v>
      </c>
      <c r="G169" s="82" t="s">
        <v>494</v>
      </c>
      <c r="H169" s="229" t="s">
        <v>280</v>
      </c>
      <c r="I169" s="227"/>
    </row>
    <row r="170" spans="1:9" ht="18.899999999999999" customHeight="1" x14ac:dyDescent="0.35">
      <c r="A170" s="229"/>
      <c r="B170" s="82"/>
      <c r="C170" s="238" t="s">
        <v>495</v>
      </c>
      <c r="D170" s="237">
        <v>38947</v>
      </c>
      <c r="E170" s="82"/>
      <c r="F170" s="237" t="s">
        <v>496</v>
      </c>
      <c r="G170" s="82" t="s">
        <v>497</v>
      </c>
      <c r="H170" s="229" t="s">
        <v>280</v>
      </c>
      <c r="I170" s="227"/>
    </row>
    <row r="171" spans="1:9" ht="18.899999999999999" customHeight="1" x14ac:dyDescent="0.35">
      <c r="A171" s="229"/>
      <c r="B171" s="82"/>
      <c r="C171" s="82" t="s">
        <v>498</v>
      </c>
      <c r="D171" s="240">
        <v>38840</v>
      </c>
      <c r="E171" s="238"/>
      <c r="F171" s="238" t="s">
        <v>499</v>
      </c>
      <c r="G171" s="238" t="s">
        <v>500</v>
      </c>
      <c r="H171" s="241" t="s">
        <v>280</v>
      </c>
      <c r="I171" s="227"/>
    </row>
    <row r="172" spans="1:9" ht="18.899999999999999" customHeight="1" x14ac:dyDescent="0.35">
      <c r="A172" s="229"/>
      <c r="B172" s="82"/>
      <c r="C172" s="82" t="s">
        <v>501</v>
      </c>
      <c r="D172" s="237">
        <v>39077</v>
      </c>
      <c r="E172" s="82"/>
      <c r="F172" s="82" t="s">
        <v>502</v>
      </c>
      <c r="G172" s="82" t="s">
        <v>503</v>
      </c>
      <c r="H172" s="229" t="s">
        <v>280</v>
      </c>
      <c r="I172" s="227"/>
    </row>
    <row r="173" spans="1:9" ht="18" x14ac:dyDescent="0.35">
      <c r="A173" s="229"/>
      <c r="B173" s="82"/>
      <c r="C173" s="82" t="s">
        <v>504</v>
      </c>
      <c r="D173" s="237">
        <v>39038</v>
      </c>
      <c r="E173" s="82"/>
      <c r="F173" s="82" t="s">
        <v>505</v>
      </c>
      <c r="G173" s="82" t="s">
        <v>506</v>
      </c>
      <c r="H173" s="229" t="s">
        <v>280</v>
      </c>
      <c r="I173" s="227"/>
    </row>
    <row r="174" spans="1:9" ht="18" x14ac:dyDescent="0.35">
      <c r="A174" s="229"/>
      <c r="B174" s="82"/>
      <c r="C174" s="238" t="s">
        <v>507</v>
      </c>
      <c r="D174" s="237">
        <v>38940</v>
      </c>
      <c r="E174" s="82"/>
      <c r="F174" s="82" t="s">
        <v>508</v>
      </c>
      <c r="G174" s="82" t="s">
        <v>509</v>
      </c>
      <c r="H174" s="229" t="s">
        <v>280</v>
      </c>
      <c r="I174" s="227"/>
    </row>
    <row r="175" spans="1:9" ht="18" x14ac:dyDescent="0.35">
      <c r="A175" s="229"/>
      <c r="B175" s="82"/>
      <c r="C175" s="82" t="s">
        <v>510</v>
      </c>
      <c r="D175" s="237">
        <v>39031</v>
      </c>
      <c r="E175" s="82"/>
      <c r="F175" s="82" t="s">
        <v>511</v>
      </c>
      <c r="G175" s="82" t="s">
        <v>512</v>
      </c>
      <c r="H175" s="229" t="s">
        <v>272</v>
      </c>
      <c r="I175" s="227"/>
    </row>
    <row r="176" spans="1:9" ht="18" x14ac:dyDescent="0.35">
      <c r="A176" s="229"/>
      <c r="B176" s="82"/>
      <c r="C176" s="82" t="s">
        <v>513</v>
      </c>
      <c r="D176" s="237">
        <v>38914</v>
      </c>
      <c r="E176" s="82"/>
      <c r="F176" s="82" t="s">
        <v>514</v>
      </c>
      <c r="G176" s="82" t="s">
        <v>515</v>
      </c>
      <c r="H176" s="229" t="s">
        <v>280</v>
      </c>
      <c r="I176" s="227"/>
    </row>
    <row r="177" spans="1:9" ht="18" x14ac:dyDescent="0.35">
      <c r="A177" s="229"/>
      <c r="B177" s="82"/>
      <c r="C177" s="82" t="s">
        <v>516</v>
      </c>
      <c r="D177" s="237">
        <v>38756</v>
      </c>
      <c r="E177" s="82"/>
      <c r="F177" s="82" t="s">
        <v>517</v>
      </c>
      <c r="G177" s="82" t="s">
        <v>518</v>
      </c>
      <c r="H177" s="229" t="s">
        <v>276</v>
      </c>
      <c r="I177" s="227"/>
    </row>
    <row r="178" spans="1:9" ht="18" x14ac:dyDescent="0.35">
      <c r="A178" s="229"/>
      <c r="B178" s="82"/>
      <c r="C178" s="82" t="s">
        <v>519</v>
      </c>
      <c r="D178" s="237">
        <v>38749</v>
      </c>
      <c r="E178" s="82"/>
      <c r="F178" s="82" t="s">
        <v>520</v>
      </c>
      <c r="G178" s="82" t="s">
        <v>521</v>
      </c>
      <c r="H178" s="229" t="s">
        <v>276</v>
      </c>
      <c r="I178" s="227"/>
    </row>
    <row r="180" spans="1:9" ht="15.6" x14ac:dyDescent="0.3">
      <c r="C180" s="60" t="s">
        <v>142</v>
      </c>
      <c r="G180" s="368" t="s">
        <v>305</v>
      </c>
      <c r="H180" s="368"/>
      <c r="I180" s="368"/>
    </row>
    <row r="181" spans="1:9" x14ac:dyDescent="0.25">
      <c r="G181" s="366" t="s">
        <v>76</v>
      </c>
      <c r="H181" s="366"/>
      <c r="I181" s="366"/>
    </row>
    <row r="182" spans="1:9" x14ac:dyDescent="0.25">
      <c r="H182" s="68"/>
    </row>
    <row r="190" spans="1:9" ht="18.899999999999999" customHeight="1" x14ac:dyDescent="0.25"/>
    <row r="191" spans="1:9" ht="18.899999999999999" customHeight="1" x14ac:dyDescent="0.25"/>
    <row r="192" spans="1:9" ht="18.899999999999999" customHeight="1" x14ac:dyDescent="0.25"/>
    <row r="193" ht="18.899999999999999" customHeight="1" x14ac:dyDescent="0.25"/>
    <row r="194" ht="18.899999999999999" customHeight="1" x14ac:dyDescent="0.25"/>
    <row r="195" ht="18.899999999999999" customHeight="1" x14ac:dyDescent="0.25"/>
    <row r="196" ht="18.899999999999999" customHeight="1" x14ac:dyDescent="0.25"/>
    <row r="197" ht="18.899999999999999" customHeight="1" x14ac:dyDescent="0.25"/>
    <row r="198" ht="18.899999999999999" customHeight="1" x14ac:dyDescent="0.25"/>
    <row r="199" ht="18.899999999999999" customHeight="1" x14ac:dyDescent="0.25"/>
    <row r="200" ht="18.899999999999999" customHeight="1" x14ac:dyDescent="0.25"/>
    <row r="201" ht="18.899999999999999" customHeight="1" x14ac:dyDescent="0.25"/>
    <row r="202" ht="18.899999999999999" customHeight="1" x14ac:dyDescent="0.25"/>
    <row r="203" ht="18.899999999999999" customHeight="1" x14ac:dyDescent="0.25"/>
    <row r="204" ht="18.899999999999999" customHeight="1" x14ac:dyDescent="0.25"/>
    <row r="205" ht="18.899999999999999" customHeight="1" x14ac:dyDescent="0.25"/>
    <row r="206" ht="18.899999999999999" customHeight="1" x14ac:dyDescent="0.25"/>
    <row r="207" ht="18.899999999999999" customHeight="1" x14ac:dyDescent="0.25"/>
    <row r="208" ht="18.899999999999999" customHeight="1" x14ac:dyDescent="0.25"/>
    <row r="209" ht="18.899999999999999" customHeight="1" x14ac:dyDescent="0.25"/>
    <row r="219" ht="18.899999999999999" customHeight="1" x14ac:dyDescent="0.25"/>
    <row r="220" ht="18.899999999999999" customHeight="1" x14ac:dyDescent="0.25"/>
    <row r="221" ht="18.899999999999999" customHeight="1" x14ac:dyDescent="0.25"/>
    <row r="222" ht="18.899999999999999" customHeight="1" x14ac:dyDescent="0.25"/>
    <row r="223" ht="18.899999999999999" customHeight="1" x14ac:dyDescent="0.25"/>
    <row r="224" ht="18.899999999999999" customHeight="1" x14ac:dyDescent="0.25"/>
    <row r="225" ht="18.899999999999999" customHeight="1" x14ac:dyDescent="0.25"/>
    <row r="226" ht="18.899999999999999" customHeight="1" x14ac:dyDescent="0.25"/>
    <row r="227" ht="18.899999999999999" customHeight="1" x14ac:dyDescent="0.25"/>
    <row r="228" ht="18.899999999999999" customHeight="1" x14ac:dyDescent="0.25"/>
    <row r="229" ht="18.899999999999999" customHeight="1" x14ac:dyDescent="0.25"/>
    <row r="230" ht="18.899999999999999" customHeight="1" x14ac:dyDescent="0.25"/>
    <row r="231" ht="18.899999999999999" customHeight="1" x14ac:dyDescent="0.25"/>
    <row r="232" ht="18.899999999999999" customHeight="1" x14ac:dyDescent="0.25"/>
    <row r="233" ht="18.899999999999999" customHeight="1" x14ac:dyDescent="0.25"/>
    <row r="234" ht="18.899999999999999" customHeight="1" x14ac:dyDescent="0.25"/>
    <row r="235" ht="18.899999999999999" customHeight="1" x14ac:dyDescent="0.25"/>
    <row r="236" ht="18.899999999999999" customHeight="1" x14ac:dyDescent="0.25"/>
    <row r="237" ht="18.899999999999999" customHeight="1" x14ac:dyDescent="0.25"/>
    <row r="238" ht="18.899999999999999" customHeight="1" x14ac:dyDescent="0.25"/>
  </sheetData>
  <mergeCells count="18">
    <mergeCell ref="G24:I24"/>
    <mergeCell ref="G25:I25"/>
    <mergeCell ref="A2:C2"/>
    <mergeCell ref="A30:C30"/>
    <mergeCell ref="A78:C78"/>
    <mergeCell ref="A158:C158"/>
    <mergeCell ref="A131:C131"/>
    <mergeCell ref="A104:C104"/>
    <mergeCell ref="G73:I73"/>
    <mergeCell ref="G74:I74"/>
    <mergeCell ref="G180:I180"/>
    <mergeCell ref="G181:I181"/>
    <mergeCell ref="G99:I99"/>
    <mergeCell ref="G100:I100"/>
    <mergeCell ref="G126:I126"/>
    <mergeCell ref="G127:I127"/>
    <mergeCell ref="G151:I151"/>
    <mergeCell ref="G152:I152"/>
  </mergeCells>
  <phoneticPr fontId="18" type="noConversion"/>
  <printOptions horizontalCentered="1"/>
  <pageMargins left="0" right="0" top="0.5" bottom="0.5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</sheetPr>
  <dimension ref="A1:U44"/>
  <sheetViews>
    <sheetView tabSelected="1" topLeftCell="A9" zoomScaleNormal="100" zoomScalePageLayoutView="85" workbookViewId="0">
      <selection activeCell="C39" sqref="C39"/>
    </sheetView>
  </sheetViews>
  <sheetFormatPr defaultColWidth="8.90625" defaultRowHeight="15.6" x14ac:dyDescent="0.25"/>
  <cols>
    <col min="1" max="1" width="2.90625" style="260" customWidth="1"/>
    <col min="2" max="2" width="20.1796875" style="264" customWidth="1"/>
    <col min="3" max="3" width="3.1796875" style="264" customWidth="1"/>
    <col min="4" max="4" width="10.81640625" style="266" customWidth="1"/>
    <col min="5" max="5" width="4.36328125" style="271" customWidth="1"/>
    <col min="6" max="6" width="4.08984375" style="262" customWidth="1"/>
    <col min="7" max="7" width="3.08984375" style="262" customWidth="1"/>
    <col min="8" max="8" width="5.453125" style="262" customWidth="1"/>
    <col min="9" max="9" width="4" style="271" customWidth="1"/>
    <col min="10" max="10" width="3.08984375" style="259" customWidth="1"/>
    <col min="11" max="11" width="3.54296875" style="259" customWidth="1"/>
    <col min="12" max="12" width="5" style="259" customWidth="1"/>
    <col min="13" max="13" width="8.6328125" style="259" customWidth="1"/>
    <col min="14" max="14" width="4.453125" style="254" customWidth="1"/>
    <col min="15" max="15" width="6.08984375" style="253" customWidth="1"/>
    <col min="16" max="16" width="23.08984375" style="254" customWidth="1"/>
    <col min="17" max="16384" width="8.90625" style="254"/>
  </cols>
  <sheetData>
    <row r="1" spans="1:21" s="290" customFormat="1" ht="26.25" customHeight="1" x14ac:dyDescent="0.3">
      <c r="A1" s="384" t="s">
        <v>546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</row>
    <row r="2" spans="1:21" s="290" customFormat="1" ht="26.25" customHeight="1" x14ac:dyDescent="0.3">
      <c r="A2" s="385" t="s">
        <v>522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</row>
    <row r="3" spans="1:21" s="290" customFormat="1" ht="23.25" customHeight="1" x14ac:dyDescent="0.3">
      <c r="A3" s="386" t="s">
        <v>547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</row>
    <row r="4" spans="1:21" s="289" customFormat="1" ht="35.25" customHeight="1" x14ac:dyDescent="0.25">
      <c r="A4" s="381" t="s">
        <v>154</v>
      </c>
      <c r="B4" s="378" t="s">
        <v>523</v>
      </c>
      <c r="C4" s="371" t="s">
        <v>158</v>
      </c>
      <c r="D4" s="380" t="s">
        <v>524</v>
      </c>
      <c r="E4" s="372" t="s">
        <v>525</v>
      </c>
      <c r="F4" s="372"/>
      <c r="G4" s="372"/>
      <c r="H4" s="372"/>
      <c r="I4" s="372" t="s">
        <v>526</v>
      </c>
      <c r="J4" s="372"/>
      <c r="K4" s="372"/>
      <c r="L4" s="372"/>
      <c r="M4" s="371" t="s">
        <v>527</v>
      </c>
      <c r="N4" s="381" t="s">
        <v>528</v>
      </c>
      <c r="O4" s="382" t="s">
        <v>71</v>
      </c>
      <c r="P4" s="251"/>
      <c r="Q4" s="251"/>
      <c r="R4" s="251"/>
      <c r="S4" s="251"/>
      <c r="T4" s="251"/>
      <c r="U4" s="251"/>
    </row>
    <row r="5" spans="1:21" s="252" customFormat="1" ht="42" customHeight="1" x14ac:dyDescent="0.25">
      <c r="A5" s="381"/>
      <c r="B5" s="378"/>
      <c r="C5" s="372"/>
      <c r="D5" s="380"/>
      <c r="E5" s="269" t="s">
        <v>529</v>
      </c>
      <c r="F5" s="245" t="s">
        <v>530</v>
      </c>
      <c r="G5" s="245" t="s">
        <v>531</v>
      </c>
      <c r="H5" s="245" t="s">
        <v>532</v>
      </c>
      <c r="I5" s="269" t="s">
        <v>533</v>
      </c>
      <c r="J5" s="245" t="s">
        <v>531</v>
      </c>
      <c r="K5" s="245" t="s">
        <v>534</v>
      </c>
      <c r="L5" s="245" t="s">
        <v>535</v>
      </c>
      <c r="M5" s="372"/>
      <c r="N5" s="381"/>
      <c r="O5" s="383"/>
      <c r="P5" s="251"/>
      <c r="Q5" s="251"/>
      <c r="R5" s="251"/>
      <c r="S5" s="251"/>
      <c r="T5" s="251"/>
      <c r="U5" s="251"/>
    </row>
    <row r="6" spans="1:21" s="252" customFormat="1" ht="21.9" customHeight="1" x14ac:dyDescent="0.3">
      <c r="A6" s="229">
        <v>1</v>
      </c>
      <c r="B6" s="301" t="s">
        <v>548</v>
      </c>
      <c r="C6" s="296"/>
      <c r="D6" s="296" t="s">
        <v>573</v>
      </c>
      <c r="E6" s="288">
        <v>20</v>
      </c>
      <c r="F6" s="245"/>
      <c r="G6" s="245" t="s">
        <v>308</v>
      </c>
      <c r="H6" s="245" t="str">
        <f t="shared" ref="H6:H25" si="0">IF(AND(E6&gt;=12,E6&lt;14),"X","")</f>
        <v/>
      </c>
      <c r="I6" s="287">
        <v>111</v>
      </c>
      <c r="J6" s="245" t="s">
        <v>308</v>
      </c>
      <c r="K6" s="245"/>
      <c r="L6" s="245"/>
      <c r="M6" s="299">
        <v>16</v>
      </c>
      <c r="N6" s="285" t="s">
        <v>536</v>
      </c>
      <c r="O6" s="286"/>
      <c r="P6" s="251"/>
      <c r="Q6" s="251"/>
      <c r="R6" s="251"/>
      <c r="S6" s="251"/>
      <c r="T6" s="251"/>
      <c r="U6" s="251"/>
    </row>
    <row r="7" spans="1:21" s="252" customFormat="1" ht="21.9" customHeight="1" x14ac:dyDescent="0.3">
      <c r="A7" s="229">
        <v>2</v>
      </c>
      <c r="B7" s="301" t="s">
        <v>549</v>
      </c>
      <c r="C7" s="296"/>
      <c r="D7" s="296" t="s">
        <v>574</v>
      </c>
      <c r="E7" s="291">
        <v>15</v>
      </c>
      <c r="F7" s="245"/>
      <c r="G7" s="245" t="s">
        <v>308</v>
      </c>
      <c r="H7" s="245" t="str">
        <f t="shared" si="0"/>
        <v/>
      </c>
      <c r="I7" s="287">
        <v>103</v>
      </c>
      <c r="J7" s="245" t="s">
        <v>308</v>
      </c>
      <c r="K7" s="245"/>
      <c r="L7" s="245"/>
      <c r="M7" s="299">
        <v>14</v>
      </c>
      <c r="N7" s="285" t="s">
        <v>536</v>
      </c>
      <c r="O7" s="286"/>
      <c r="P7" s="251"/>
      <c r="Q7" s="251"/>
      <c r="R7" s="251"/>
      <c r="S7" s="251"/>
      <c r="T7" s="251"/>
      <c r="U7" s="251"/>
    </row>
    <row r="8" spans="1:21" s="252" customFormat="1" ht="21.9" customHeight="1" x14ac:dyDescent="0.3">
      <c r="A8" s="229">
        <v>3</v>
      </c>
      <c r="B8" s="301" t="s">
        <v>550</v>
      </c>
      <c r="C8" s="296"/>
      <c r="D8" s="296" t="s">
        <v>575</v>
      </c>
      <c r="E8" s="288">
        <v>22</v>
      </c>
      <c r="F8" s="245"/>
      <c r="G8" s="245" t="s">
        <v>308</v>
      </c>
      <c r="H8" s="245" t="str">
        <f t="shared" si="0"/>
        <v/>
      </c>
      <c r="I8" s="287">
        <v>114</v>
      </c>
      <c r="J8" s="245" t="s">
        <v>308</v>
      </c>
      <c r="K8" s="245"/>
      <c r="L8" s="245"/>
      <c r="M8" s="299">
        <f t="shared" ref="M8:M25" si="1">E8/((I8/100)*(I8/100))</f>
        <v>16.928285626346568</v>
      </c>
      <c r="N8" s="285" t="s">
        <v>537</v>
      </c>
      <c r="O8" s="286"/>
      <c r="P8" s="251"/>
      <c r="Q8" s="251"/>
      <c r="R8" s="251"/>
      <c r="S8" s="251"/>
      <c r="T8" s="251"/>
      <c r="U8" s="251"/>
    </row>
    <row r="9" spans="1:21" s="252" customFormat="1" ht="21.9" customHeight="1" x14ac:dyDescent="0.3">
      <c r="A9" s="229">
        <v>4</v>
      </c>
      <c r="B9" s="302" t="s">
        <v>551</v>
      </c>
      <c r="C9" s="298" t="s">
        <v>308</v>
      </c>
      <c r="D9" s="297" t="s">
        <v>576</v>
      </c>
      <c r="E9" s="291" t="s">
        <v>598</v>
      </c>
      <c r="F9" s="245"/>
      <c r="G9" s="245" t="s">
        <v>308</v>
      </c>
      <c r="H9" s="245" t="str">
        <f t="shared" si="0"/>
        <v/>
      </c>
      <c r="I9" s="287">
        <v>110</v>
      </c>
      <c r="J9" s="245" t="s">
        <v>308</v>
      </c>
      <c r="K9" s="245"/>
      <c r="L9" s="245"/>
      <c r="M9" s="299">
        <f t="shared" si="1"/>
        <v>14.46280991735537</v>
      </c>
      <c r="N9" s="285" t="s">
        <v>536</v>
      </c>
      <c r="O9" s="286"/>
      <c r="P9" s="251"/>
      <c r="Q9" s="251"/>
      <c r="R9" s="251"/>
      <c r="S9" s="251"/>
      <c r="T9" s="251"/>
      <c r="U9" s="251"/>
    </row>
    <row r="10" spans="1:21" s="252" customFormat="1" ht="21.9" customHeight="1" x14ac:dyDescent="0.3">
      <c r="A10" s="229">
        <v>5</v>
      </c>
      <c r="B10" s="302" t="s">
        <v>552</v>
      </c>
      <c r="C10" s="296" t="s">
        <v>308</v>
      </c>
      <c r="D10" s="296" t="s">
        <v>602</v>
      </c>
      <c r="E10" s="291">
        <v>16</v>
      </c>
      <c r="F10" s="245"/>
      <c r="G10" s="245" t="s">
        <v>308</v>
      </c>
      <c r="H10" s="245" t="str">
        <f t="shared" si="0"/>
        <v/>
      </c>
      <c r="I10" s="287">
        <v>104</v>
      </c>
      <c r="J10" s="245" t="s">
        <v>308</v>
      </c>
      <c r="K10" s="245"/>
      <c r="L10" s="245"/>
      <c r="M10" s="299">
        <f t="shared" si="1"/>
        <v>14.792899408284022</v>
      </c>
      <c r="N10" s="285" t="s">
        <v>536</v>
      </c>
      <c r="O10" s="286"/>
      <c r="P10" s="251"/>
      <c r="Q10" s="251"/>
      <c r="R10" s="251"/>
      <c r="S10" s="251"/>
      <c r="T10" s="251"/>
      <c r="U10" s="251"/>
    </row>
    <row r="11" spans="1:21" s="252" customFormat="1" ht="21.9" customHeight="1" x14ac:dyDescent="0.3">
      <c r="A11" s="229">
        <v>6</v>
      </c>
      <c r="B11" s="302" t="s">
        <v>553</v>
      </c>
      <c r="C11" s="296" t="s">
        <v>308</v>
      </c>
      <c r="D11" s="296" t="s">
        <v>578</v>
      </c>
      <c r="E11" s="291">
        <v>14</v>
      </c>
      <c r="F11" s="245"/>
      <c r="G11" s="245" t="s">
        <v>308</v>
      </c>
      <c r="H11" s="245" t="str">
        <f t="shared" si="0"/>
        <v/>
      </c>
      <c r="I11" s="287">
        <v>101</v>
      </c>
      <c r="J11" s="245" t="s">
        <v>308</v>
      </c>
      <c r="K11" s="245"/>
      <c r="L11" s="245"/>
      <c r="M11" s="299"/>
      <c r="N11" s="285"/>
      <c r="O11" s="286"/>
      <c r="P11" s="251"/>
      <c r="Q11" s="251"/>
      <c r="R11" s="251"/>
      <c r="S11" s="251"/>
      <c r="T11" s="251"/>
      <c r="U11" s="251"/>
    </row>
    <row r="12" spans="1:21" s="252" customFormat="1" ht="21.9" customHeight="1" x14ac:dyDescent="0.3">
      <c r="A12" s="229">
        <v>7</v>
      </c>
      <c r="B12" s="302" t="s">
        <v>554</v>
      </c>
      <c r="C12" s="296"/>
      <c r="D12" s="296" t="s">
        <v>579</v>
      </c>
      <c r="E12" s="291">
        <v>19</v>
      </c>
      <c r="F12" s="245"/>
      <c r="G12" s="245" t="s">
        <v>308</v>
      </c>
      <c r="H12" s="245" t="str">
        <f t="shared" si="0"/>
        <v/>
      </c>
      <c r="I12" s="287">
        <v>111</v>
      </c>
      <c r="J12" s="245" t="s">
        <v>308</v>
      </c>
      <c r="K12" s="245"/>
      <c r="L12" s="245"/>
      <c r="M12" s="299">
        <f t="shared" si="1"/>
        <v>15.42082623163704</v>
      </c>
      <c r="N12" s="285" t="s">
        <v>536</v>
      </c>
      <c r="O12" s="286"/>
      <c r="P12" s="251"/>
      <c r="Q12" s="251"/>
      <c r="R12" s="251"/>
      <c r="S12" s="251"/>
      <c r="T12" s="251"/>
      <c r="U12" s="251"/>
    </row>
    <row r="13" spans="1:21" s="252" customFormat="1" ht="21.9" customHeight="1" x14ac:dyDescent="0.3">
      <c r="A13" s="229">
        <v>8</v>
      </c>
      <c r="B13" s="302" t="s">
        <v>555</v>
      </c>
      <c r="C13" s="296"/>
      <c r="D13" s="296" t="s">
        <v>580</v>
      </c>
      <c r="E13" s="291">
        <v>15.5</v>
      </c>
      <c r="F13" s="245"/>
      <c r="G13" s="245" t="s">
        <v>308</v>
      </c>
      <c r="H13" s="245" t="str">
        <f t="shared" si="0"/>
        <v/>
      </c>
      <c r="I13" s="287">
        <v>104</v>
      </c>
      <c r="J13" s="245" t="s">
        <v>308</v>
      </c>
      <c r="K13" s="245"/>
      <c r="L13" s="245"/>
      <c r="M13" s="299">
        <f t="shared" si="1"/>
        <v>14.330621301775146</v>
      </c>
      <c r="N13" s="285" t="s">
        <v>536</v>
      </c>
      <c r="O13" s="286"/>
      <c r="P13" s="251"/>
      <c r="Q13" s="251"/>
      <c r="R13" s="251"/>
      <c r="S13" s="251"/>
      <c r="T13" s="251"/>
      <c r="U13" s="251"/>
    </row>
    <row r="14" spans="1:21" s="252" customFormat="1" ht="21.9" customHeight="1" x14ac:dyDescent="0.3">
      <c r="A14" s="229">
        <v>9</v>
      </c>
      <c r="B14" s="302" t="s">
        <v>556</v>
      </c>
      <c r="C14" s="296"/>
      <c r="D14" s="296" t="s">
        <v>581</v>
      </c>
      <c r="E14" s="291">
        <v>22</v>
      </c>
      <c r="F14" s="245"/>
      <c r="G14" s="245" t="s">
        <v>308</v>
      </c>
      <c r="H14" s="245" t="str">
        <f t="shared" si="0"/>
        <v/>
      </c>
      <c r="I14" s="287">
        <v>114</v>
      </c>
      <c r="J14" s="245" t="s">
        <v>308</v>
      </c>
      <c r="K14" s="245"/>
      <c r="L14" s="245"/>
      <c r="M14" s="299"/>
      <c r="N14" s="285"/>
      <c r="O14" s="286"/>
      <c r="P14" s="251"/>
      <c r="Q14" s="251"/>
      <c r="R14" s="251"/>
      <c r="S14" s="251"/>
      <c r="T14" s="251"/>
      <c r="U14" s="251"/>
    </row>
    <row r="15" spans="1:21" s="252" customFormat="1" ht="21.9" customHeight="1" x14ac:dyDescent="0.3">
      <c r="A15" s="229">
        <v>10</v>
      </c>
      <c r="B15" s="301" t="s">
        <v>557</v>
      </c>
      <c r="C15" s="296"/>
      <c r="D15" s="296" t="s">
        <v>582</v>
      </c>
      <c r="E15" s="288" t="s">
        <v>597</v>
      </c>
      <c r="F15" s="245"/>
      <c r="G15" s="245" t="s">
        <v>308</v>
      </c>
      <c r="H15" s="245" t="str">
        <f t="shared" si="0"/>
        <v/>
      </c>
      <c r="I15" s="287">
        <v>102</v>
      </c>
      <c r="J15" s="245" t="s">
        <v>308</v>
      </c>
      <c r="K15" s="245"/>
      <c r="L15" s="245"/>
      <c r="M15" s="299"/>
      <c r="N15" s="285"/>
      <c r="O15" s="286"/>
      <c r="P15" s="251"/>
      <c r="Q15" s="251"/>
      <c r="R15" s="251"/>
      <c r="S15" s="251"/>
      <c r="T15" s="251"/>
      <c r="U15" s="251"/>
    </row>
    <row r="16" spans="1:21" s="252" customFormat="1" ht="21.9" customHeight="1" x14ac:dyDescent="0.3">
      <c r="A16" s="229">
        <v>11</v>
      </c>
      <c r="B16" s="301" t="s">
        <v>558</v>
      </c>
      <c r="C16" s="296" t="s">
        <v>308</v>
      </c>
      <c r="D16" s="296" t="s">
        <v>583</v>
      </c>
      <c r="E16" s="291" t="s">
        <v>603</v>
      </c>
      <c r="F16" s="245"/>
      <c r="G16" s="245" t="s">
        <v>308</v>
      </c>
      <c r="H16" s="245" t="str">
        <f t="shared" si="0"/>
        <v/>
      </c>
      <c r="I16" s="287">
        <v>112</v>
      </c>
      <c r="J16" s="245" t="s">
        <v>308</v>
      </c>
      <c r="K16" s="245"/>
      <c r="L16" s="245"/>
      <c r="M16" s="299">
        <f t="shared" si="1"/>
        <v>16.342474489795915</v>
      </c>
      <c r="N16" s="285" t="s">
        <v>536</v>
      </c>
      <c r="O16" s="286"/>
      <c r="P16" s="251"/>
      <c r="Q16" s="251"/>
      <c r="R16" s="251"/>
      <c r="S16" s="251"/>
      <c r="T16" s="251"/>
      <c r="U16" s="251"/>
    </row>
    <row r="17" spans="1:21" s="252" customFormat="1" ht="21.9" customHeight="1" x14ac:dyDescent="0.3">
      <c r="A17" s="229">
        <v>12</v>
      </c>
      <c r="B17" s="302" t="s">
        <v>559</v>
      </c>
      <c r="C17" s="296" t="s">
        <v>308</v>
      </c>
      <c r="D17" s="296" t="s">
        <v>584</v>
      </c>
      <c r="E17" s="288" t="s">
        <v>599</v>
      </c>
      <c r="F17" s="245"/>
      <c r="G17" s="245" t="s">
        <v>308</v>
      </c>
      <c r="H17" s="245" t="str">
        <f t="shared" si="0"/>
        <v/>
      </c>
      <c r="I17" s="287">
        <v>99</v>
      </c>
      <c r="J17" s="245" t="s">
        <v>308</v>
      </c>
      <c r="K17" s="245"/>
      <c r="L17" s="245"/>
      <c r="M17" s="299">
        <f t="shared" si="1"/>
        <v>14.794408733802674</v>
      </c>
      <c r="N17" s="285" t="s">
        <v>536</v>
      </c>
      <c r="O17" s="286"/>
      <c r="P17" s="251"/>
      <c r="Q17" s="251"/>
      <c r="R17" s="251"/>
      <c r="S17" s="251"/>
      <c r="T17" s="251"/>
      <c r="U17" s="251"/>
    </row>
    <row r="18" spans="1:21" s="252" customFormat="1" ht="21.9" customHeight="1" x14ac:dyDescent="0.3">
      <c r="A18" s="229">
        <v>13</v>
      </c>
      <c r="B18" s="301" t="s">
        <v>560</v>
      </c>
      <c r="C18" s="296"/>
      <c r="D18" s="296" t="s">
        <v>585</v>
      </c>
      <c r="E18" s="291">
        <v>17</v>
      </c>
      <c r="F18" s="245"/>
      <c r="G18" s="245" t="s">
        <v>308</v>
      </c>
      <c r="H18" s="245" t="str">
        <f t="shared" si="0"/>
        <v/>
      </c>
      <c r="I18" s="287">
        <v>105</v>
      </c>
      <c r="J18" s="245" t="s">
        <v>308</v>
      </c>
      <c r="K18" s="245"/>
      <c r="L18" s="245"/>
      <c r="M18" s="299"/>
      <c r="N18" s="285"/>
      <c r="O18" s="286"/>
      <c r="P18" s="251"/>
      <c r="Q18" s="251"/>
      <c r="R18" s="251"/>
      <c r="S18" s="251"/>
      <c r="T18" s="251"/>
      <c r="U18" s="251"/>
    </row>
    <row r="19" spans="1:21" s="252" customFormat="1" ht="21.9" customHeight="1" x14ac:dyDescent="0.3">
      <c r="A19" s="229">
        <v>14</v>
      </c>
      <c r="B19" s="301" t="s">
        <v>561</v>
      </c>
      <c r="C19" s="296" t="s">
        <v>308</v>
      </c>
      <c r="D19" s="296" t="s">
        <v>586</v>
      </c>
      <c r="E19" s="288">
        <v>14</v>
      </c>
      <c r="F19" s="245"/>
      <c r="G19" s="245" t="s">
        <v>308</v>
      </c>
      <c r="H19" s="245" t="str">
        <f t="shared" si="0"/>
        <v/>
      </c>
      <c r="I19" s="287">
        <v>100</v>
      </c>
      <c r="J19" s="245" t="s">
        <v>308</v>
      </c>
      <c r="K19" s="245"/>
      <c r="L19" s="245"/>
      <c r="M19" s="299"/>
      <c r="N19" s="285"/>
      <c r="O19" s="286"/>
      <c r="P19" s="251"/>
      <c r="Q19" s="251"/>
      <c r="R19" s="251"/>
      <c r="S19" s="251"/>
      <c r="T19" s="251"/>
      <c r="U19" s="251"/>
    </row>
    <row r="20" spans="1:21" s="252" customFormat="1" ht="21.9" customHeight="1" x14ac:dyDescent="0.3">
      <c r="A20" s="229">
        <v>15</v>
      </c>
      <c r="B20" s="301" t="s">
        <v>562</v>
      </c>
      <c r="C20" s="296" t="s">
        <v>308</v>
      </c>
      <c r="D20" s="296" t="s">
        <v>587</v>
      </c>
      <c r="E20" s="291" t="s">
        <v>597</v>
      </c>
      <c r="F20" s="245"/>
      <c r="G20" s="245" t="s">
        <v>308</v>
      </c>
      <c r="H20" s="245" t="str">
        <f t="shared" si="0"/>
        <v/>
      </c>
      <c r="I20" s="287">
        <v>104</v>
      </c>
      <c r="J20" s="245" t="s">
        <v>308</v>
      </c>
      <c r="K20" s="245"/>
      <c r="L20" s="245"/>
      <c r="M20" s="299">
        <f t="shared" si="1"/>
        <v>14.330621301775146</v>
      </c>
      <c r="N20" s="285" t="s">
        <v>536</v>
      </c>
      <c r="O20" s="286"/>
      <c r="P20" s="251"/>
      <c r="Q20" s="251"/>
      <c r="R20" s="251"/>
      <c r="S20" s="251"/>
      <c r="T20" s="251"/>
      <c r="U20" s="251"/>
    </row>
    <row r="21" spans="1:21" s="252" customFormat="1" ht="28.2" customHeight="1" x14ac:dyDescent="0.3">
      <c r="A21" s="229">
        <v>16</v>
      </c>
      <c r="B21" s="302" t="s">
        <v>563</v>
      </c>
      <c r="C21" s="296" t="s">
        <v>308</v>
      </c>
      <c r="D21" s="296" t="s">
        <v>588</v>
      </c>
      <c r="E21" s="291">
        <v>19</v>
      </c>
      <c r="F21" s="245"/>
      <c r="G21" s="245" t="s">
        <v>308</v>
      </c>
      <c r="H21" s="245" t="str">
        <f t="shared" si="0"/>
        <v/>
      </c>
      <c r="I21" s="287">
        <v>111</v>
      </c>
      <c r="J21" s="245" t="s">
        <v>308</v>
      </c>
      <c r="K21" s="245"/>
      <c r="L21" s="245"/>
      <c r="M21" s="299">
        <f t="shared" si="1"/>
        <v>15.42082623163704</v>
      </c>
      <c r="N21" s="285" t="s">
        <v>536</v>
      </c>
      <c r="O21" s="286"/>
      <c r="P21" s="251"/>
      <c r="Q21" s="251"/>
      <c r="R21" s="251"/>
      <c r="S21" s="251"/>
      <c r="T21" s="251"/>
      <c r="U21" s="251"/>
    </row>
    <row r="22" spans="1:21" s="252" customFormat="1" ht="21.9" customHeight="1" x14ac:dyDescent="0.3">
      <c r="A22" s="229">
        <v>17</v>
      </c>
      <c r="B22" s="302" t="s">
        <v>564</v>
      </c>
      <c r="C22" s="296" t="s">
        <v>308</v>
      </c>
      <c r="D22" s="296" t="s">
        <v>589</v>
      </c>
      <c r="E22" s="291" t="s">
        <v>545</v>
      </c>
      <c r="F22" s="245"/>
      <c r="G22" s="245" t="s">
        <v>308</v>
      </c>
      <c r="H22" s="245" t="str">
        <f t="shared" si="0"/>
        <v/>
      </c>
      <c r="I22" s="287">
        <v>103</v>
      </c>
      <c r="J22" s="245" t="s">
        <v>308</v>
      </c>
      <c r="K22" s="245"/>
      <c r="L22" s="245"/>
      <c r="M22" s="299">
        <f t="shared" si="1"/>
        <v>15.552832500706948</v>
      </c>
      <c r="N22" s="285" t="s">
        <v>536</v>
      </c>
      <c r="O22" s="286"/>
      <c r="P22" s="251"/>
      <c r="Q22" s="251"/>
      <c r="R22" s="251"/>
      <c r="S22" s="251"/>
      <c r="T22" s="251"/>
      <c r="U22" s="251"/>
    </row>
    <row r="23" spans="1:21" s="252" customFormat="1" ht="21.9" customHeight="1" x14ac:dyDescent="0.3">
      <c r="A23" s="229">
        <v>18</v>
      </c>
      <c r="B23" s="302" t="s">
        <v>565</v>
      </c>
      <c r="C23" s="296"/>
      <c r="D23" s="296" t="s">
        <v>590</v>
      </c>
      <c r="E23" s="288" t="s">
        <v>545</v>
      </c>
      <c r="F23" s="245"/>
      <c r="G23" s="245" t="s">
        <v>308</v>
      </c>
      <c r="H23" s="245" t="str">
        <f t="shared" si="0"/>
        <v/>
      </c>
      <c r="I23" s="287">
        <v>104</v>
      </c>
      <c r="J23" s="245" t="s">
        <v>308</v>
      </c>
      <c r="K23" s="245"/>
      <c r="L23" s="245"/>
      <c r="M23" s="299">
        <f t="shared" si="1"/>
        <v>15.255177514792898</v>
      </c>
      <c r="N23" s="285" t="s">
        <v>536</v>
      </c>
      <c r="O23" s="286"/>
      <c r="P23" s="251"/>
      <c r="Q23" s="251"/>
      <c r="R23" s="251"/>
      <c r="S23" s="251"/>
      <c r="T23" s="251"/>
      <c r="U23" s="251"/>
    </row>
    <row r="24" spans="1:21" s="252" customFormat="1" ht="21.9" customHeight="1" x14ac:dyDescent="0.3">
      <c r="A24" s="229">
        <v>19</v>
      </c>
      <c r="B24" s="301" t="s">
        <v>566</v>
      </c>
      <c r="C24" s="296"/>
      <c r="D24" s="296" t="s">
        <v>591</v>
      </c>
      <c r="E24" s="291" t="s">
        <v>598</v>
      </c>
      <c r="F24" s="245"/>
      <c r="G24" s="245" t="s">
        <v>308</v>
      </c>
      <c r="H24" s="245" t="str">
        <f t="shared" si="0"/>
        <v/>
      </c>
      <c r="I24" s="287">
        <v>108</v>
      </c>
      <c r="J24" s="245" t="s">
        <v>308</v>
      </c>
      <c r="K24" s="245"/>
      <c r="L24" s="245"/>
      <c r="M24" s="299">
        <f t="shared" si="1"/>
        <v>15.003429355281206</v>
      </c>
      <c r="N24" s="285" t="s">
        <v>536</v>
      </c>
      <c r="O24" s="286"/>
      <c r="P24" s="251"/>
      <c r="Q24" s="251"/>
      <c r="R24" s="251"/>
      <c r="S24" s="251"/>
      <c r="T24" s="251"/>
      <c r="U24" s="251"/>
    </row>
    <row r="25" spans="1:21" s="273" customFormat="1" ht="20.100000000000001" customHeight="1" x14ac:dyDescent="0.3">
      <c r="A25" s="229">
        <v>20</v>
      </c>
      <c r="B25" s="301" t="s">
        <v>567</v>
      </c>
      <c r="C25" s="296"/>
      <c r="D25" s="296" t="s">
        <v>592</v>
      </c>
      <c r="E25" s="292" t="s">
        <v>544</v>
      </c>
      <c r="G25" s="245" t="s">
        <v>308</v>
      </c>
      <c r="H25" s="245" t="str">
        <f t="shared" si="0"/>
        <v/>
      </c>
      <c r="I25" s="274">
        <v>107</v>
      </c>
      <c r="J25" s="245" t="s">
        <v>308</v>
      </c>
      <c r="K25" s="272"/>
      <c r="L25" s="272"/>
      <c r="M25" s="299">
        <f t="shared" si="1"/>
        <v>16.158616473054416</v>
      </c>
      <c r="N25" s="300" t="s">
        <v>536</v>
      </c>
      <c r="O25" s="284"/>
      <c r="P25" s="247"/>
      <c r="Q25" s="281"/>
    </row>
    <row r="26" spans="1:21" s="273" customFormat="1" ht="20.100000000000001" customHeight="1" x14ac:dyDescent="0.3">
      <c r="A26" s="229">
        <v>21</v>
      </c>
      <c r="B26" s="301" t="s">
        <v>568</v>
      </c>
      <c r="C26" s="296" t="s">
        <v>308</v>
      </c>
      <c r="D26" s="296" t="s">
        <v>577</v>
      </c>
      <c r="E26" s="292" t="s">
        <v>598</v>
      </c>
      <c r="G26" s="245" t="s">
        <v>308</v>
      </c>
      <c r="H26" s="245" t="str">
        <f t="shared" ref="H26" si="2">IF(AND(E26&gt;=12,E26&lt;14),"X","")</f>
        <v/>
      </c>
      <c r="I26" s="274">
        <v>109</v>
      </c>
      <c r="J26" s="245" t="s">
        <v>308</v>
      </c>
      <c r="K26" s="272"/>
      <c r="L26" s="272"/>
      <c r="M26" s="299"/>
      <c r="N26" s="300"/>
      <c r="O26" s="284"/>
      <c r="P26" s="247"/>
      <c r="Q26" s="281"/>
    </row>
    <row r="27" spans="1:21" s="273" customFormat="1" ht="20.100000000000001" customHeight="1" x14ac:dyDescent="0.3">
      <c r="A27" s="229">
        <v>22</v>
      </c>
      <c r="B27" s="301" t="s">
        <v>569</v>
      </c>
      <c r="C27" s="296" t="s">
        <v>308</v>
      </c>
      <c r="D27" s="296" t="s">
        <v>593</v>
      </c>
      <c r="E27" s="292">
        <v>16</v>
      </c>
      <c r="G27" s="245" t="s">
        <v>308</v>
      </c>
      <c r="H27" s="245"/>
      <c r="I27" s="274">
        <v>102</v>
      </c>
      <c r="J27" s="245" t="s">
        <v>308</v>
      </c>
      <c r="K27" s="272"/>
      <c r="L27" s="272"/>
      <c r="M27" s="299"/>
      <c r="N27" s="300"/>
      <c r="O27" s="284"/>
      <c r="P27" s="247"/>
      <c r="Q27" s="281"/>
    </row>
    <row r="28" spans="1:21" s="273" customFormat="1" ht="20.100000000000001" customHeight="1" x14ac:dyDescent="0.3">
      <c r="A28" s="229">
        <v>23</v>
      </c>
      <c r="B28" s="301" t="s">
        <v>570</v>
      </c>
      <c r="C28" s="296"/>
      <c r="D28" s="296" t="s">
        <v>594</v>
      </c>
      <c r="E28" s="292">
        <v>16</v>
      </c>
      <c r="G28" s="245" t="s">
        <v>308</v>
      </c>
      <c r="H28" s="245"/>
      <c r="I28" s="274">
        <v>106</v>
      </c>
      <c r="J28" s="245" t="s">
        <v>308</v>
      </c>
      <c r="K28" s="272"/>
      <c r="L28" s="272"/>
      <c r="M28" s="299">
        <f t="shared" ref="M28:M30" si="3">E28/((I28/100)*(I28/100))</f>
        <v>14.239943040227837</v>
      </c>
      <c r="N28" s="300" t="s">
        <v>536</v>
      </c>
      <c r="O28" s="284"/>
      <c r="P28" s="247"/>
      <c r="Q28" s="281"/>
    </row>
    <row r="29" spans="1:21" s="273" customFormat="1" ht="20.100000000000001" customHeight="1" x14ac:dyDescent="0.3">
      <c r="A29" s="229">
        <v>24</v>
      </c>
      <c r="B29" s="301" t="s">
        <v>571</v>
      </c>
      <c r="C29" s="296" t="s">
        <v>308</v>
      </c>
      <c r="D29" s="296" t="s">
        <v>595</v>
      </c>
      <c r="E29" s="292">
        <v>15.5</v>
      </c>
      <c r="G29" s="245" t="s">
        <v>308</v>
      </c>
      <c r="H29" s="245"/>
      <c r="I29" s="274">
        <v>100</v>
      </c>
      <c r="J29" s="245" t="s">
        <v>308</v>
      </c>
      <c r="K29" s="272"/>
      <c r="L29" s="272"/>
      <c r="M29" s="299"/>
      <c r="N29" s="300"/>
      <c r="O29" s="284"/>
      <c r="P29" s="247"/>
      <c r="Q29" s="281"/>
    </row>
    <row r="30" spans="1:21" s="273" customFormat="1" ht="20.100000000000001" customHeight="1" x14ac:dyDescent="0.3">
      <c r="A30" s="229">
        <v>25</v>
      </c>
      <c r="B30" s="301" t="s">
        <v>572</v>
      </c>
      <c r="C30" s="296" t="s">
        <v>308</v>
      </c>
      <c r="D30" s="296" t="s">
        <v>596</v>
      </c>
      <c r="E30" s="292">
        <v>18</v>
      </c>
      <c r="G30" s="245" t="s">
        <v>308</v>
      </c>
      <c r="H30" s="245" t="str">
        <f t="shared" ref="H30" si="4">IF(AND(E30&gt;=12,E30&lt;14),"X","")</f>
        <v/>
      </c>
      <c r="I30" s="274">
        <v>111</v>
      </c>
      <c r="J30" s="245" t="s">
        <v>308</v>
      </c>
      <c r="K30" s="272"/>
      <c r="L30" s="272"/>
      <c r="M30" s="299">
        <f t="shared" si="3"/>
        <v>14.609203798392985</v>
      </c>
      <c r="N30" s="300" t="s">
        <v>536</v>
      </c>
      <c r="O30" s="284"/>
      <c r="P30" s="247"/>
      <c r="Q30" s="281"/>
    </row>
    <row r="31" spans="1:21" ht="20.100000000000001" customHeight="1" x14ac:dyDescent="0.25">
      <c r="A31" s="244"/>
      <c r="B31" s="370" t="s">
        <v>600</v>
      </c>
      <c r="C31" s="370"/>
      <c r="D31" s="370"/>
      <c r="E31" s="375" t="s">
        <v>601</v>
      </c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247"/>
    </row>
    <row r="32" spans="1:21" ht="20.100000000000001" customHeight="1" x14ac:dyDescent="0.25">
      <c r="A32" s="244"/>
      <c r="B32" s="373" t="s">
        <v>604</v>
      </c>
      <c r="C32" s="373"/>
      <c r="D32" s="373"/>
      <c r="E32" s="376" t="s">
        <v>604</v>
      </c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247"/>
    </row>
    <row r="33" spans="1:16" ht="20.100000000000001" customHeight="1" x14ac:dyDescent="0.25">
      <c r="A33" s="244"/>
      <c r="B33" s="373" t="s">
        <v>543</v>
      </c>
      <c r="C33" s="373"/>
      <c r="D33" s="373"/>
      <c r="E33" s="376" t="s">
        <v>538</v>
      </c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247"/>
    </row>
    <row r="34" spans="1:16" ht="20.100000000000001" customHeight="1" x14ac:dyDescent="0.25">
      <c r="A34" s="244"/>
      <c r="B34" s="379" t="s">
        <v>539</v>
      </c>
      <c r="C34" s="379"/>
      <c r="D34" s="379"/>
      <c r="E34" s="270"/>
      <c r="F34" s="279"/>
      <c r="G34" s="279"/>
      <c r="H34" s="279"/>
      <c r="I34" s="276"/>
      <c r="J34" s="275"/>
      <c r="K34" s="275"/>
      <c r="L34" s="277"/>
      <c r="M34" s="277"/>
      <c r="N34" s="244"/>
      <c r="P34" s="247"/>
    </row>
    <row r="35" spans="1:16" ht="20.100000000000001" customHeight="1" x14ac:dyDescent="0.25">
      <c r="A35" s="244"/>
      <c r="B35" s="374" t="s">
        <v>605</v>
      </c>
      <c r="C35" s="374"/>
      <c r="D35" s="374"/>
      <c r="E35" s="374"/>
      <c r="F35" s="374"/>
      <c r="G35" s="279"/>
      <c r="H35" s="279"/>
      <c r="I35" s="276"/>
      <c r="J35" s="275"/>
      <c r="K35" s="275"/>
      <c r="L35" s="277"/>
      <c r="M35" s="277"/>
      <c r="N35" s="244"/>
      <c r="P35" s="247"/>
    </row>
    <row r="36" spans="1:16" ht="20.100000000000001" customHeight="1" x14ac:dyDescent="0.25">
      <c r="A36" s="244"/>
      <c r="B36" s="278" t="s">
        <v>607</v>
      </c>
      <c r="C36" s="278"/>
      <c r="D36" s="278"/>
      <c r="E36" s="270"/>
      <c r="F36" s="279"/>
      <c r="G36" s="279"/>
      <c r="H36" s="279"/>
      <c r="I36" s="276"/>
      <c r="J36" s="275"/>
      <c r="K36" s="275"/>
      <c r="L36" s="277"/>
      <c r="M36" s="277"/>
      <c r="N36" s="244"/>
      <c r="P36" s="247"/>
    </row>
    <row r="37" spans="1:16" ht="20.100000000000001" customHeight="1" x14ac:dyDescent="0.25">
      <c r="A37" s="255"/>
      <c r="B37" s="379" t="s">
        <v>608</v>
      </c>
      <c r="C37" s="379"/>
      <c r="D37" s="379"/>
      <c r="E37" s="270"/>
      <c r="F37" s="256"/>
      <c r="G37" s="256"/>
      <c r="H37" s="256"/>
      <c r="I37" s="270"/>
      <c r="J37" s="256"/>
      <c r="K37" s="256"/>
      <c r="L37" s="256"/>
      <c r="M37" s="256"/>
      <c r="N37" s="256"/>
      <c r="P37" s="247"/>
    </row>
    <row r="38" spans="1:16" ht="20.100000000000001" customHeight="1" x14ac:dyDescent="0.25">
      <c r="A38" s="255"/>
      <c r="B38" s="374" t="s">
        <v>540</v>
      </c>
      <c r="C38" s="374"/>
      <c r="D38" s="374"/>
      <c r="E38" s="293"/>
      <c r="F38" s="293"/>
      <c r="G38" s="293"/>
      <c r="H38" s="279"/>
      <c r="I38" s="270"/>
      <c r="J38" s="279"/>
      <c r="K38" s="279"/>
      <c r="L38" s="279"/>
      <c r="M38" s="279"/>
      <c r="N38" s="279"/>
      <c r="P38" s="247"/>
    </row>
    <row r="39" spans="1:16" s="280" customFormat="1" ht="20.100000000000001" customHeight="1" x14ac:dyDescent="0.35">
      <c r="A39" s="249"/>
      <c r="B39" s="268"/>
      <c r="C39" s="268"/>
      <c r="D39" s="268"/>
      <c r="E39" s="248"/>
      <c r="F39" s="248"/>
      <c r="G39" s="248"/>
      <c r="H39" s="376" t="s">
        <v>606</v>
      </c>
      <c r="I39" s="376"/>
      <c r="J39" s="376"/>
      <c r="K39" s="376"/>
      <c r="L39" s="376"/>
      <c r="M39" s="376"/>
      <c r="N39" s="376"/>
      <c r="O39" s="256"/>
    </row>
    <row r="40" spans="1:16" ht="20.100000000000001" customHeight="1" x14ac:dyDescent="0.25">
      <c r="A40" s="255"/>
      <c r="B40" s="377"/>
      <c r="C40" s="377"/>
      <c r="D40" s="377"/>
      <c r="E40" s="270"/>
      <c r="F40" s="256"/>
      <c r="G40" s="256"/>
      <c r="H40" s="376" t="s">
        <v>541</v>
      </c>
      <c r="I40" s="376"/>
      <c r="J40" s="376"/>
      <c r="K40" s="376"/>
      <c r="L40" s="376"/>
      <c r="M40" s="376"/>
      <c r="N40" s="376"/>
      <c r="O40" s="256"/>
      <c r="P40" s="283"/>
    </row>
    <row r="41" spans="1:16" ht="20.100000000000001" customHeight="1" x14ac:dyDescent="0.25">
      <c r="A41" s="255"/>
      <c r="B41" s="257"/>
      <c r="C41" s="258"/>
      <c r="D41" s="265"/>
      <c r="E41" s="270"/>
      <c r="F41" s="376"/>
      <c r="G41" s="376"/>
      <c r="H41" s="376"/>
      <c r="I41" s="376"/>
      <c r="J41" s="376"/>
      <c r="K41" s="376"/>
      <c r="L41" s="376"/>
      <c r="M41" s="376"/>
      <c r="N41" s="376"/>
      <c r="P41" s="282"/>
    </row>
    <row r="42" spans="1:16" ht="20.25" customHeight="1" x14ac:dyDescent="0.25">
      <c r="B42" s="261"/>
      <c r="C42" s="261"/>
      <c r="F42" s="256"/>
      <c r="G42" s="256"/>
      <c r="P42" s="250"/>
    </row>
    <row r="44" spans="1:16" ht="20.100000000000001" customHeight="1" x14ac:dyDescent="0.25">
      <c r="A44" s="255"/>
      <c r="B44" s="257"/>
      <c r="C44" s="257"/>
      <c r="D44" s="267"/>
      <c r="E44" s="263"/>
      <c r="F44" s="263"/>
      <c r="G44" s="263"/>
      <c r="H44" s="374" t="s">
        <v>542</v>
      </c>
      <c r="I44" s="374"/>
      <c r="J44" s="374"/>
      <c r="K44" s="374"/>
      <c r="L44" s="374"/>
      <c r="M44" s="374"/>
      <c r="N44" s="374"/>
      <c r="P44" s="246"/>
    </row>
  </sheetData>
  <mergeCells count="27">
    <mergeCell ref="A4:A5"/>
    <mergeCell ref="E4:H4"/>
    <mergeCell ref="A1:P1"/>
    <mergeCell ref="A2:P2"/>
    <mergeCell ref="A3:P3"/>
    <mergeCell ref="H44:N44"/>
    <mergeCell ref="F41:N41"/>
    <mergeCell ref="B40:D40"/>
    <mergeCell ref="H40:N40"/>
    <mergeCell ref="B4:B5"/>
    <mergeCell ref="B37:D37"/>
    <mergeCell ref="H39:N39"/>
    <mergeCell ref="D4:D5"/>
    <mergeCell ref="M4:M5"/>
    <mergeCell ref="I4:L4"/>
    <mergeCell ref="N4:N5"/>
    <mergeCell ref="E32:O32"/>
    <mergeCell ref="E33:O33"/>
    <mergeCell ref="B38:D38"/>
    <mergeCell ref="O4:O5"/>
    <mergeCell ref="B34:D34"/>
    <mergeCell ref="B31:D31"/>
    <mergeCell ref="C4:C5"/>
    <mergeCell ref="B32:D32"/>
    <mergeCell ref="B33:D33"/>
    <mergeCell ref="B35:F35"/>
    <mergeCell ref="E31:O31"/>
  </mergeCells>
  <phoneticPr fontId="18" type="noConversion"/>
  <printOptions horizontalCentered="1"/>
  <pageMargins left="0.17" right="3.937007874015748E-2" top="3.937007874015748E-2" bottom="3.937007874015748E-2" header="3.937007874015748E-2" footer="3.937007874015748E-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6</vt:i4>
      </vt:variant>
      <vt:variant>
        <vt:lpstr>Phạm vi Có tên</vt:lpstr>
      </vt:variant>
      <vt:variant>
        <vt:i4>2</vt:i4>
      </vt:variant>
    </vt:vector>
  </HeadingPairs>
  <TitlesOfParts>
    <vt:vector size="8" baseType="lpstr">
      <vt:lpstr>BiểuTK0-5tuổi</vt:lpstr>
      <vt:lpstr>Tong hop tre 5 tuoi</vt:lpstr>
      <vt:lpstr>TamVắng</vt:lpstr>
      <vt:lpstr>Họcnoikhác</vt:lpstr>
      <vt:lpstr>Nơikhác đến</vt:lpstr>
      <vt:lpstr>A5</vt:lpstr>
      <vt:lpstr>'A5'!Print_Titles</vt:lpstr>
      <vt:lpstr>'A5'!Vùng_In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07.Nam Định Phạm Khắc Hoàng</cp:lastModifiedBy>
  <cp:revision/>
  <dcterms:created xsi:type="dcterms:W3CDTF">2012-02-08T03:26:08Z</dcterms:created>
  <dcterms:modified xsi:type="dcterms:W3CDTF">2025-09-11T09:05:03Z</dcterms:modified>
  <cp:category/>
  <cp:contentStatus/>
</cp:coreProperties>
</file>