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\Liên Bảo\Tổng hợp cân đo\Cân đo 25-26\"/>
    </mc:Choice>
  </mc:AlternateContent>
  <xr:revisionPtr revIDLastSave="0" documentId="13_ncr:1_{8802E051-4912-4E56-AC8F-2FBE2269DD7C}" xr6:coauthVersionLast="47" xr6:coauthVersionMax="47" xr10:uidLastSave="{00000000-0000-0000-0000-000000000000}"/>
  <bookViews>
    <workbookView xWindow="-108" yWindow="-108" windowWidth="23256" windowHeight="12456" firstSheet="5" activeTab="5" xr2:uid="{00000000-000D-0000-FFFF-FFFF00000000}"/>
  </bookViews>
  <sheets>
    <sheet name="BiểuTK0-5tuổi" sheetId="1" state="hidden" r:id="rId1"/>
    <sheet name="Tong hop tre 5 tuoi" sheetId="2" state="hidden" r:id="rId2"/>
    <sheet name="TamVắng" sheetId="3" state="hidden" r:id="rId3"/>
    <sheet name="Họcnoikhác" sheetId="4" state="hidden" r:id="rId4"/>
    <sheet name="Nơikhác đến" sheetId="5" state="hidden" r:id="rId5"/>
    <sheet name="A5" sheetId="6" r:id="rId6"/>
  </sheets>
  <definedNames>
    <definedName name="_xlnm.Print_Titles" localSheetId="5">'A5'!$4:$5</definedName>
    <definedName name="_xlnm.Print_Area" localSheetId="5">'A5'!$A$1:$O$40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6" l="1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N47" i="2"/>
  <c r="M47" i="2"/>
  <c r="L47" i="2"/>
  <c r="J47" i="2"/>
  <c r="I47" i="2"/>
  <c r="H47" i="2"/>
  <c r="G47" i="2"/>
  <c r="F47" i="2"/>
  <c r="E47" i="2"/>
  <c r="D47" i="2"/>
  <c r="C47" i="2"/>
  <c r="B47" i="2"/>
  <c r="K17" i="2"/>
  <c r="K16" i="2"/>
  <c r="K15" i="2"/>
  <c r="K14" i="2"/>
  <c r="K13" i="2"/>
  <c r="K12" i="2"/>
  <c r="K11" i="2"/>
  <c r="K10" i="2"/>
  <c r="K47" i="2" s="1"/>
  <c r="K66" i="1"/>
  <c r="K54" i="1"/>
  <c r="K53" i="1"/>
  <c r="K52" i="1"/>
  <c r="K51" i="1"/>
  <c r="E50" i="1"/>
  <c r="K50" i="1" s="1"/>
  <c r="K49" i="1"/>
  <c r="K48" i="1"/>
  <c r="K47" i="1"/>
  <c r="K46" i="1"/>
  <c r="E45" i="1"/>
  <c r="K45" i="1" s="1"/>
  <c r="K44" i="1"/>
  <c r="K43" i="1"/>
  <c r="K42" i="1"/>
  <c r="E42" i="1"/>
  <c r="K41" i="1"/>
  <c r="K40" i="1"/>
  <c r="H39" i="1"/>
  <c r="F39" i="1"/>
  <c r="K38" i="1"/>
  <c r="K36" i="1"/>
  <c r="K34" i="1"/>
  <c r="F33" i="1"/>
  <c r="K32" i="1"/>
  <c r="J31" i="1"/>
  <c r="I31" i="1"/>
  <c r="H31" i="1"/>
  <c r="K30" i="1"/>
  <c r="K29" i="1"/>
  <c r="K28" i="1"/>
  <c r="K27" i="1"/>
  <c r="I26" i="1"/>
  <c r="H26" i="1"/>
  <c r="K25" i="1"/>
  <c r="K24" i="1"/>
  <c r="K23" i="1"/>
  <c r="K22" i="1"/>
  <c r="K21" i="1"/>
  <c r="K20" i="1"/>
  <c r="J19" i="1"/>
  <c r="I19" i="1"/>
  <c r="H19" i="1"/>
  <c r="G19" i="1"/>
  <c r="F19" i="1"/>
  <c r="E19" i="1"/>
  <c r="K19" i="1" s="1"/>
  <c r="K18" i="1"/>
  <c r="K17" i="1"/>
  <c r="J16" i="1"/>
  <c r="J26" i="1" s="1"/>
  <c r="I16" i="1"/>
  <c r="I39" i="1" s="1"/>
  <c r="H16" i="1"/>
  <c r="G16" i="1"/>
  <c r="G39" i="1" s="1"/>
  <c r="F16" i="1"/>
  <c r="F35" i="1" s="1"/>
  <c r="E16" i="1"/>
  <c r="E31" i="1" s="1"/>
  <c r="J15" i="1"/>
  <c r="I15" i="1"/>
  <c r="H15" i="1"/>
  <c r="G15" i="1"/>
  <c r="F15" i="1"/>
  <c r="E15" i="1"/>
  <c r="K15" i="1" s="1"/>
  <c r="K14" i="1"/>
  <c r="K13" i="1"/>
  <c r="K12" i="1"/>
  <c r="K11" i="1"/>
  <c r="K10" i="1"/>
  <c r="K9" i="1"/>
  <c r="H28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M6" i="6"/>
  <c r="H6" i="6"/>
  <c r="E26" i="1" l="1"/>
  <c r="F31" i="1"/>
  <c r="K31" i="1" s="1"/>
  <c r="E35" i="1"/>
  <c r="K35" i="1" s="1"/>
  <c r="J39" i="1"/>
  <c r="F26" i="1"/>
  <c r="G31" i="1"/>
  <c r="E33" i="1"/>
  <c r="E39" i="1"/>
  <c r="K16" i="1"/>
  <c r="G26" i="1"/>
  <c r="G33" i="1"/>
  <c r="E37" i="1"/>
  <c r="K37" i="1" s="1"/>
  <c r="K39" i="1" l="1"/>
  <c r="K33" i="1"/>
  <c r="K26" i="1"/>
</calcChain>
</file>

<file path=xl/sharedStrings.xml><?xml version="1.0" encoding="utf-8"?>
<sst xmlns="http://schemas.openxmlformats.org/spreadsheetml/2006/main" count="1130" uniqueCount="601">
  <si>
    <t>Biểu số 1</t>
  </si>
  <si>
    <t>Năm sinh</t>
  </si>
  <si>
    <t>ĐVT</t>
  </si>
  <si>
    <t>Tổng cộng</t>
  </si>
  <si>
    <t>Độ tuổi</t>
  </si>
  <si>
    <t>0-5 tuổi</t>
  </si>
  <si>
    <t>(a)</t>
  </si>
  <si>
    <t>(b)</t>
  </si>
  <si>
    <t>©</t>
  </si>
  <si>
    <t>(d)</t>
  </si>
  <si>
    <t>(đ)</t>
  </si>
  <si>
    <t>(e)</t>
  </si>
  <si>
    <t>(h)</t>
  </si>
  <si>
    <t>(i)</t>
  </si>
  <si>
    <t>(k)</t>
  </si>
  <si>
    <t>(l)</t>
  </si>
  <si>
    <t>Trẻ</t>
  </si>
  <si>
    <t>Trẻ em gái</t>
  </si>
  <si>
    <t>Trong đó</t>
  </si>
  <si>
    <t>Trẻ dân tộc thiểu số</t>
  </si>
  <si>
    <t>Trẻ khuyết tật</t>
  </si>
  <si>
    <t>-</t>
  </si>
  <si>
    <t>%</t>
  </si>
  <si>
    <t>Trẻ dân tộc được chuẩn bị tiếng Việt</t>
  </si>
  <si>
    <t xml:space="preserve"> </t>
  </si>
  <si>
    <t>4. Số trẻ học 2 buổi/ngày theo CT GDMN mới</t>
  </si>
  <si>
    <t xml:space="preserve">    Tỷ lệ </t>
  </si>
  <si>
    <t>5. Số trẻ đi học từ nhà trẻ</t>
  </si>
  <si>
    <t>6. Số trẻ đi học  từ lớp MG bé 3-4 tuổi</t>
  </si>
  <si>
    <t>7. Số trẻ đi học từ lớp MG nhỡ 4-5tuổi</t>
  </si>
  <si>
    <t>8. Số trẻ 5 tuổi đi học chuyên cần</t>
  </si>
  <si>
    <t>9. Số trẻ được ăn tại trường</t>
  </si>
  <si>
    <t xml:space="preserve">10a.Số trẻ 5T được theo dõi BĐ PT cân nặng </t>
  </si>
  <si>
    <t xml:space="preserve">      Số trẻ em 5 T bị SDD thể nhẹ cân </t>
  </si>
  <si>
    <t xml:space="preserve">      Tỷ lệ trẻ  5T bị SDD thể nhẹ cân </t>
  </si>
  <si>
    <t xml:space="preserve">10 b.Số trẻ 5T được theo dõi BĐ PT chiều cao </t>
  </si>
  <si>
    <t xml:space="preserve">     Số trẻ 5T bị SDD thể thấp còi (chiều cao theo tuổi) </t>
  </si>
  <si>
    <t xml:space="preserve">      Tỷ lệ trẻ 5T bị SDD thể thấp còi </t>
  </si>
  <si>
    <t>11.Số trẻ hoàn thành CT GDMN (MG 5-6 tuổi)</t>
  </si>
  <si>
    <t>- Tỷ lệ huy động trẻ 5T đến trường</t>
  </si>
  <si>
    <t xml:space="preserve">              (Kí tên và đóng dấu)</t>
  </si>
  <si>
    <t>- Tỷ lệ trẻ 5T hoàn thành CT GDMN mới</t>
  </si>
  <si>
    <t xml:space="preserve"> MẪU THỐNG KÊ PCGDMNTNT</t>
  </si>
  <si>
    <t xml:space="preserve">                    THỐNG KÊ TRẺ EM 0-5 TUỔI</t>
  </si>
  <si>
    <t>Năm học : 2011 - 2012</t>
  </si>
  <si>
    <t xml:space="preserve">Trường mầm non: Văn Miếu </t>
  </si>
  <si>
    <t>Thời gian nộp: 28/ 2 /2012</t>
  </si>
  <si>
    <t>(Mẫu TPNĐ)</t>
  </si>
  <si>
    <r>
      <t xml:space="preserve"> Tổng số trẻ điều tra</t>
    </r>
    <r>
      <rPr>
        <b/>
        <sz val="8"/>
        <color indexed="12"/>
        <rFont val="Arial"/>
      </rPr>
      <t xml:space="preserve"> ( Tính cả trẻ tạm vắng)</t>
    </r>
  </si>
  <si>
    <t>Trong đó: Số trẻ  tạm vắng.</t>
  </si>
  <si>
    <t>1. TS trẻ đang sống trên địa bàn tại thời điểm TK</t>
  </si>
  <si>
    <t>2. Số trẻ phải huy động (phải PC đối với trẻ 5 tuổi)</t>
  </si>
  <si>
    <t>3. Trẻ đến trường, lớp (gồm cả trẻ tư thục)</t>
  </si>
  <si>
    <t>Trong đó: Trẻ ở xã học tại địa bàn xã ( học đúng tuyến)</t>
  </si>
  <si>
    <t xml:space="preserve">            Trẻ ở xã đang học trái tuyến tại địa bàn khác</t>
  </si>
  <si>
    <t xml:space="preserve">     Tỷ lệ huy động</t>
  </si>
  <si>
    <t>Trong số trẻ đến trường, lớp</t>
  </si>
  <si>
    <t>Trẻ khuyết tật học hòa nhập</t>
  </si>
  <si>
    <t>Trẻ từ nơi khác đến học (trái tuyến)</t>
  </si>
  <si>
    <t>Trong số trẻ hoc 2 buổi/ ngày</t>
  </si>
  <si>
    <t>12.Số trẻ bị chết trong năm học</t>
  </si>
  <si>
    <t>13.Số trẻ chuyển đi trong năm học</t>
  </si>
  <si>
    <t>14.Số trẻ chuyển đến trong năm học</t>
  </si>
  <si>
    <t>15.   Tỷ lệ hoàn thành Chương trình:</t>
  </si>
  <si>
    <t>Trong số trẻ hoàn thành CT GDMN (MG5-6T)</t>
  </si>
  <si>
    <t xml:space="preserve">Trẻ dân tộc </t>
  </si>
  <si>
    <t>- Tỷ lệ trẻ 5 tuổi học 2 buổi ngày</t>
  </si>
  <si>
    <t>- Tỷ lệ trẻ 5 tuổi chuyên cần đến trường</t>
  </si>
  <si>
    <t>98,7</t>
  </si>
  <si>
    <t>- Tỷ lệ trẻ 5 tuổi SDD thể nhẹ cân</t>
  </si>
  <si>
    <t>- Tỷ lệ trẻ 5 tuổi SDD thể thấp còi</t>
  </si>
  <si>
    <t>Ghi chú</t>
  </si>
  <si>
    <t>Số trẻ tư thục thuộc trường quản lý
( Trong tổng số của Mục 3 - cột (b) 8)</t>
  </si>
  <si>
    <t xml:space="preserve">Trẻ ở phường xã đang học trái tuyến tại huyện khác - không tính trẻ tạm vắng
( Trong tổng số của Mục 3 - cột (b) 8.2) </t>
  </si>
  <si>
    <t>Trẻ tại huyện khác đến học trái tuyến tại phường, xã  ( Trong tổng số của Mục 3 - cột (b) 14)</t>
  </si>
  <si>
    <t xml:space="preserve">……………….…..., Ngày          tháng          năm 2012                         </t>
  </si>
  <si>
    <t>HIỆU TRƯỞNG</t>
  </si>
  <si>
    <t xml:space="preserve">Xác nhận của UBND Phường </t>
  </si>
  <si>
    <t xml:space="preserve">           (Kí tên và đóng dấu)</t>
  </si>
  <si>
    <t>PHÒNG GIÁO DỤC - ĐÀO TẠO</t>
  </si>
  <si>
    <t>THỐNG KÊ TỔNG HỢP SỐ TRẺ 5 TUỔI</t>
  </si>
  <si>
    <t xml:space="preserve">TRƯỜNG MẦM NON VĂN MIẾU </t>
  </si>
  <si>
    <t>VÀ KẾT QUẢ PHỔ CẬP GIÁO DỤC MN</t>
  </si>
  <si>
    <t>Thời điểm tháng ...     năm 20...</t>
  </si>
  <si>
    <t>TÊN XÓM, ĐỘI</t>
  </si>
  <si>
    <t>Tổng số trẻ 5 tuổi có hộ khẩu</t>
  </si>
  <si>
    <t>Tạm vắng</t>
  </si>
  <si>
    <t>Tạm trú</t>
  </si>
  <si>
    <t>T.Số trẻ 5 tuổi hiện có</t>
  </si>
  <si>
    <t>T.Số Nữ hiện có</t>
  </si>
  <si>
    <t>Tổng số trẻ Khuyết tật</t>
  </si>
  <si>
    <t xml:space="preserve">Tổng số phải PC </t>
  </si>
  <si>
    <t>Đang học và đã hoàn thành CT 5 tuổi</t>
  </si>
  <si>
    <t>Bỏ học và chưa đi học</t>
  </si>
  <si>
    <t>Học tại trường</t>
  </si>
  <si>
    <t>Học nơi khác</t>
  </si>
  <si>
    <t>Tỷ lệ (%)</t>
  </si>
  <si>
    <t>Tổng bỏ học</t>
  </si>
  <si>
    <t>Chưa đi học</t>
  </si>
  <si>
    <t>Tổ 1</t>
  </si>
  <si>
    <t>Tổ 2</t>
  </si>
  <si>
    <t>Tổ 3</t>
  </si>
  <si>
    <t>Tổ 4</t>
  </si>
  <si>
    <t>Tổ 5</t>
  </si>
  <si>
    <t>Tổ 6</t>
  </si>
  <si>
    <t>Tổ 7</t>
  </si>
  <si>
    <t>Tổ 8</t>
  </si>
  <si>
    <t>Tổ 9</t>
  </si>
  <si>
    <t>Tổ 10</t>
  </si>
  <si>
    <t>Tổ 11</t>
  </si>
  <si>
    <t>Tổ 12</t>
  </si>
  <si>
    <t>Tổ 13</t>
  </si>
  <si>
    <t>Tổ 14</t>
  </si>
  <si>
    <t>Tổ 15</t>
  </si>
  <si>
    <t>Tổ 16</t>
  </si>
  <si>
    <t>Tổ 17</t>
  </si>
  <si>
    <t>Tổ 18</t>
  </si>
  <si>
    <t>Tổ 19</t>
  </si>
  <si>
    <t>Tổ 20</t>
  </si>
  <si>
    <t>Tổ 21</t>
  </si>
  <si>
    <t>Tổ 22</t>
  </si>
  <si>
    <t>Tổ 23</t>
  </si>
  <si>
    <t>Tổ 24</t>
  </si>
  <si>
    <t>Tổ 25</t>
  </si>
  <si>
    <t>Tổ 26</t>
  </si>
  <si>
    <t>Tổ 27</t>
  </si>
  <si>
    <t>Tổ 28</t>
  </si>
  <si>
    <t>Tổ 29</t>
  </si>
  <si>
    <t>Tổ 30</t>
  </si>
  <si>
    <t>Tổ 31</t>
  </si>
  <si>
    <t>Tổ 32</t>
  </si>
  <si>
    <t>Tổ 33</t>
  </si>
  <si>
    <t>Tổ 34</t>
  </si>
  <si>
    <t>Tổ 35</t>
  </si>
  <si>
    <t>Tổ 36</t>
  </si>
  <si>
    <t>Tổ 37</t>
  </si>
  <si>
    <t>Cộng</t>
  </si>
  <si>
    <t xml:space="preserve">Tổng số hộ gia đình: </t>
  </si>
  <si>
    <t>………..</t>
  </si>
  <si>
    <t>Tổng số  trẻ 5 tuổi: ………….</t>
  </si>
  <si>
    <t>Số hộ có đối tượng điều tra:</t>
  </si>
  <si>
    <t>Ngày           tháng         năm 20</t>
  </si>
  <si>
    <t>NGƯỜI LẬP BIỂU</t>
  </si>
  <si>
    <t>UBND HUYÊN…….</t>
  </si>
  <si>
    <t>Tên trường  mầm non</t>
  </si>
  <si>
    <t>Số trẻ 5 tuổi hiện có</t>
  </si>
  <si>
    <t>Nữ hiện có</t>
  </si>
  <si>
    <t>Khuyết tật</t>
  </si>
  <si>
    <t xml:space="preserve">Văn Miếu </t>
  </si>
  <si>
    <t>TM.BAN CHỈ ĐẠO PHỔ CẬP</t>
  </si>
  <si>
    <t>PHÒNG GIÁO DUC - ĐÀO TẠO</t>
  </si>
  <si>
    <t>DANH SÁCH TẠM VẮNG</t>
  </si>
  <si>
    <t>TRƯỜNG MẦM NON …………</t>
  </si>
  <si>
    <t>NĂM HỌC 20    - 20</t>
  </si>
  <si>
    <t>TT</t>
  </si>
  <si>
    <t>Mã phiếu</t>
  </si>
  <si>
    <t>Họ tên</t>
  </si>
  <si>
    <t>Ngày sinh</t>
  </si>
  <si>
    <t>Nữ</t>
  </si>
  <si>
    <t>Họ và tên bố/mẹ hoặc người bảo hộ</t>
  </si>
  <si>
    <t>Địa chỉ</t>
  </si>
  <si>
    <t>2011   2012</t>
  </si>
  <si>
    <t>Ngày đi</t>
  </si>
  <si>
    <t>Nơi đến</t>
  </si>
  <si>
    <t>D01-185</t>
  </si>
  <si>
    <t>Nguyễn Ngọc Sơn</t>
  </si>
  <si>
    <t xml:space="preserve"> 01/05/2006</t>
  </si>
  <si>
    <t>Nguyễn Văn Tính</t>
  </si>
  <si>
    <t>Đội 1- Nam Hải</t>
  </si>
  <si>
    <t xml:space="preserve"> 01/08/2011</t>
  </si>
  <si>
    <t>Miền Nam</t>
  </si>
  <si>
    <t>D01-176</t>
  </si>
  <si>
    <t>Lương Đình Hiệp</t>
  </si>
  <si>
    <t xml:space="preserve"> 01/01/2006</t>
  </si>
  <si>
    <t>Lương Văn Toán</t>
  </si>
  <si>
    <t>Đắc Nông</t>
  </si>
  <si>
    <t>PHÒNG GD - ĐT HUYỆN…….</t>
  </si>
  <si>
    <t>DANH SÁCH ĐANG HỌC NƠI KHÁC</t>
  </si>
  <si>
    <t>TRƯỜNG MẦM NON A NAM HẢI……</t>
  </si>
  <si>
    <t>Năm học 2011-2012</t>
  </si>
  <si>
    <t>Họ và tên bố (hoặc mẹ hoặc người đỡ đầu)</t>
  </si>
  <si>
    <t>Học lớp</t>
  </si>
  <si>
    <t>Nơi đang học</t>
  </si>
  <si>
    <t xml:space="preserve">Trần Anh Tú </t>
  </si>
  <si>
    <t xml:space="preserve">Trần Tiến Việt </t>
  </si>
  <si>
    <t xml:space="preserve">116 Trần Huy Liệu - Văn Miếu </t>
  </si>
  <si>
    <t>5T</t>
  </si>
  <si>
    <t>MN số 1</t>
  </si>
  <si>
    <t xml:space="preserve">Phạm Thảo Nhi </t>
  </si>
  <si>
    <t xml:space="preserve">Phạm Thế Việt </t>
  </si>
  <si>
    <t xml:space="preserve">E2P5 Máy tơ - Văn Miếu </t>
  </si>
  <si>
    <t xml:space="preserve">Nguyễn Thị Phương Anh </t>
  </si>
  <si>
    <t xml:space="preserve">Nguyễn Thị Là </t>
  </si>
  <si>
    <t xml:space="preserve">I 12- Tổ 14- Văn Miếu </t>
  </si>
  <si>
    <t xml:space="preserve">Trần Thị Phương Anh </t>
  </si>
  <si>
    <t xml:space="preserve">Trần Ngọc Hưng </t>
  </si>
  <si>
    <t xml:space="preserve">17/90 Văn Cao - Văn Miếu </t>
  </si>
  <si>
    <t xml:space="preserve">Đào Thu Trang </t>
  </si>
  <si>
    <t xml:space="preserve">Đào Văn Hiển </t>
  </si>
  <si>
    <t xml:space="preserve">8/86/29 Trần Huy Liệu - Văn Miếu </t>
  </si>
  <si>
    <t xml:space="preserve">Trần Phương Thảo </t>
  </si>
  <si>
    <t xml:space="preserve">Nguyễn Văn Hiến </t>
  </si>
  <si>
    <t xml:space="preserve"> 6/50Trần Huy Liệu - Văn Miếu </t>
  </si>
  <si>
    <t xml:space="preserve">Lê Quang Tú </t>
  </si>
  <si>
    <t xml:space="preserve">Lê Nguyên Mạnh </t>
  </si>
  <si>
    <t xml:space="preserve">16 Phán Chương B - Văn Miếu </t>
  </si>
  <si>
    <t xml:space="preserve">Bùi Thị Phương Linh </t>
  </si>
  <si>
    <t xml:space="preserve">Bùi Văn Trường </t>
  </si>
  <si>
    <t xml:space="preserve">295Trần Huy Liệu - Văn Miếu </t>
  </si>
  <si>
    <t xml:space="preserve">Đỗ Thị Thùy Linh </t>
  </si>
  <si>
    <t xml:space="preserve">Đỗ Thành Trung </t>
  </si>
  <si>
    <t xml:space="preserve">27/90 Văn Cao - Văn Miếu </t>
  </si>
  <si>
    <t xml:space="preserve">Nguyễn Phương Chi </t>
  </si>
  <si>
    <t xml:space="preserve">Đào Thị Lệ </t>
  </si>
  <si>
    <t xml:space="preserve">B1 P5 Trầm Cá - Văn Miếu </t>
  </si>
  <si>
    <t xml:space="preserve">Hoàng Phương Thảo </t>
  </si>
  <si>
    <t xml:space="preserve">Phạm Văn Sỹ </t>
  </si>
  <si>
    <t xml:space="preserve">I5 P10 Trầm Cá - Văn Miếu </t>
  </si>
  <si>
    <t xml:space="preserve">Đinh Hữu Đức </t>
  </si>
  <si>
    <t>Đinh Văn Quynh</t>
  </si>
  <si>
    <t xml:space="preserve">I14 P6 Trầm Cá - Văn Miếu </t>
  </si>
  <si>
    <t xml:space="preserve">Lê Tuấn Dũng </t>
  </si>
  <si>
    <t xml:space="preserve">Lê Thành Nam </t>
  </si>
  <si>
    <t xml:space="preserve">B5 P11 - Văn Miếu </t>
  </si>
  <si>
    <t>Tư thục ( Năng Tĩnh)</t>
  </si>
  <si>
    <t xml:space="preserve">Nguyễn Thanh Lâm </t>
  </si>
  <si>
    <t xml:space="preserve">Nguyễn Thanh Tú </t>
  </si>
  <si>
    <t xml:space="preserve">4/118 Trần Huy Liệu - Văn Miếu </t>
  </si>
  <si>
    <t>Tư thục ( Năng Tĩnh )</t>
  </si>
  <si>
    <t>Ngày      tháng      năm 2010</t>
  </si>
  <si>
    <t xml:space="preserve">Trịnh Hoàng Khánh Ngọc </t>
  </si>
  <si>
    <t xml:space="preserve">Trịnh Bình Trung </t>
  </si>
  <si>
    <t xml:space="preserve">B11 P10- Văn Miếu </t>
  </si>
  <si>
    <t xml:space="preserve">MN Hướng Dương </t>
  </si>
  <si>
    <t xml:space="preserve">Nguyễn Hoàng Anh </t>
  </si>
  <si>
    <t xml:space="preserve">Nguyễn Văn Phương </t>
  </si>
  <si>
    <t xml:space="preserve">F4 P2 Máy Tơ - Văn Miếu </t>
  </si>
  <si>
    <t xml:space="preserve">Trần Mai Linh </t>
  </si>
  <si>
    <t xml:space="preserve">Trần Duy Hiền </t>
  </si>
  <si>
    <t xml:space="preserve">B1 P6 - Văn Miếu </t>
  </si>
  <si>
    <t xml:space="preserve">Trương Ngọc Lan </t>
  </si>
  <si>
    <t xml:space="preserve">Trương Ngọc Chi </t>
  </si>
  <si>
    <t xml:space="preserve">A5 P9- Văn Miếu </t>
  </si>
  <si>
    <t xml:space="preserve">Vũ Ánh Nguyệt </t>
  </si>
  <si>
    <t xml:space="preserve">Vũ Văn Quân </t>
  </si>
  <si>
    <t xml:space="preserve">A6 P6 - Văn Miếu </t>
  </si>
  <si>
    <t xml:space="preserve">Nguyễn Tế Tú </t>
  </si>
  <si>
    <t xml:space="preserve">Nguyễn Tế Tấn </t>
  </si>
  <si>
    <t xml:space="preserve">29 Đường Giải Phóng - Văn Miếu </t>
  </si>
  <si>
    <t xml:space="preserve">Võ Thị Ánh </t>
  </si>
  <si>
    <t xml:space="preserve">Võ Văn Tiến </t>
  </si>
  <si>
    <t xml:space="preserve">E9 P7 Giải Phóng - Văn Miếu </t>
  </si>
  <si>
    <t xml:space="preserve">Phan Văn Lợi </t>
  </si>
  <si>
    <t xml:space="preserve">Phan Văn Đại </t>
  </si>
  <si>
    <t xml:space="preserve">222 - THL - Văn Miếu </t>
  </si>
  <si>
    <t xml:space="preserve">Nguyễn Minh Quang </t>
  </si>
  <si>
    <t xml:space="preserve">Hoàng Thị Lan </t>
  </si>
  <si>
    <t xml:space="preserve">F2 P9 Trầm Cá - Văn Miếu </t>
  </si>
  <si>
    <t xml:space="preserve">Phạm Phương Anh </t>
  </si>
  <si>
    <t xml:space="preserve">Phạm Thanh Bình </t>
  </si>
  <si>
    <t xml:space="preserve">E8 P4 Giải Phóng - Văn Miếu </t>
  </si>
  <si>
    <t xml:space="preserve">Nguyễn Thị Hồng Tâm </t>
  </si>
  <si>
    <t xml:space="preserve">Đinh Thị Hồng Thanh </t>
  </si>
  <si>
    <t xml:space="preserve">TT Công Đoàn - Văn Miếu </t>
  </si>
  <si>
    <t xml:space="preserve">PHÒNG GD- ĐT TP NAM ĐỊNH </t>
  </si>
  <si>
    <t>DANH SÁCH NƠI KHÁC ĐẾN HỌC</t>
  </si>
  <si>
    <t xml:space="preserve">      TRƯỜNG MẦM NON VĂN MIẾU </t>
  </si>
  <si>
    <t xml:space="preserve">                                                         Năm học 2011-2012</t>
  </si>
  <si>
    <t>Địa chỉ nơi ở</t>
  </si>
  <si>
    <t xml:space="preserve">Ngô Nhật Tân </t>
  </si>
  <si>
    <t>Đoàn Thị Dung</t>
  </si>
  <si>
    <t>6/158 Năng Tĩnh</t>
  </si>
  <si>
    <t>B5</t>
  </si>
  <si>
    <t xml:space="preserve">Bùi Xuân Toàn </t>
  </si>
  <si>
    <t>Nguyễn Mạnh Hà</t>
  </si>
  <si>
    <t>Đông An 2 - Năng Tĩnh</t>
  </si>
  <si>
    <t>A5</t>
  </si>
  <si>
    <t xml:space="preserve">Vũ Đoàn Quang Huy </t>
  </si>
  <si>
    <t xml:space="preserve">Nguyến Thị Hoa </t>
  </si>
  <si>
    <t>A3 P10- Năng Tĩnh</t>
  </si>
  <si>
    <t>C5</t>
  </si>
  <si>
    <t xml:space="preserve">Nguyễn Phương Linh </t>
  </si>
  <si>
    <t xml:space="preserve">Trần Phương Nhung </t>
  </si>
  <si>
    <t xml:space="preserve">2/477A Trần Hưng Đạo - Phường Bà Trệu </t>
  </si>
  <si>
    <t xml:space="preserve">Nguyễn Việt Hoàng </t>
  </si>
  <si>
    <t xml:space="preserve">Trần Thị Thúy </t>
  </si>
  <si>
    <t xml:space="preserve">338A - Đường Lương Thế Vinh - P Cửa Bắc </t>
  </si>
  <si>
    <t xml:space="preserve">Cao Tiến Tùng </t>
  </si>
  <si>
    <t xml:space="preserve">Thiền Thị Ngọc </t>
  </si>
  <si>
    <t xml:space="preserve">317 - Đường Lương Thế Vinh - P Cửa Bắc </t>
  </si>
  <si>
    <t xml:space="preserve">Nguyễn Mai Liên </t>
  </si>
  <si>
    <t xml:space="preserve">Đinh Phong Lan </t>
  </si>
  <si>
    <t xml:space="preserve">338B - Đường Lương Thế Vinh - P Cửa Bắc </t>
  </si>
  <si>
    <t xml:space="preserve">Trần Thị Thu Thảo </t>
  </si>
  <si>
    <t xml:space="preserve">Vũ Thị Thanh Hoa </t>
  </si>
  <si>
    <t>Tổ 25 - Phường Trần Đăng Ninh</t>
  </si>
  <si>
    <t>Vũ Đức Trung</t>
  </si>
  <si>
    <t xml:space="preserve">Phan Thị Hường </t>
  </si>
  <si>
    <t>8E ô 17 Phường Hạ Long</t>
  </si>
  <si>
    <t xml:space="preserve">Nguyễn Trung Hải </t>
  </si>
  <si>
    <t xml:space="preserve">Mai Ánh Dương </t>
  </si>
  <si>
    <t xml:space="preserve">3/19 Cửa Trường - Ngô Quyền </t>
  </si>
  <si>
    <t>Dương Vũ Hải Linh</t>
  </si>
  <si>
    <t xml:space="preserve">Dương Thành Đồng </t>
  </si>
  <si>
    <t xml:space="preserve">Địch Lễ- Nam Vân </t>
  </si>
  <si>
    <t>Ngày      tháng      năm 2012</t>
  </si>
  <si>
    <t>MT 1B- 95</t>
  </si>
  <si>
    <t xml:space="preserve">Nguyễn Thị Ngọc Anh </t>
  </si>
  <si>
    <t>x</t>
  </si>
  <si>
    <t xml:space="preserve">Hoàng Thị đào </t>
  </si>
  <si>
    <t xml:space="preserve">97- Xóm 1 - Mỹ Trọng - Mỹ xá </t>
  </si>
  <si>
    <t>MT1A- 33</t>
  </si>
  <si>
    <t>Nguyễn Vân l y</t>
  </si>
  <si>
    <t xml:space="preserve">Nguyễn Văn Hào </t>
  </si>
  <si>
    <t xml:space="preserve">Xóm 1 - Mỹ Trọng - Mỹ Xá </t>
  </si>
  <si>
    <t>MT1A-  11</t>
  </si>
  <si>
    <t xml:space="preserve">Trần Minh Anh </t>
  </si>
  <si>
    <t xml:space="preserve">Ngô Thị Huyền </t>
  </si>
  <si>
    <t xml:space="preserve">Ngõ 8 - Xóm 1 - Mỹ  Trọng </t>
  </si>
  <si>
    <t>MT1B- 97</t>
  </si>
  <si>
    <t xml:space="preserve">Lê Danh Thiên Bằng </t>
  </si>
  <si>
    <t xml:space="preserve">Trần Thị Nga </t>
  </si>
  <si>
    <t xml:space="preserve">Ngõ 15 Xóm 1 - Mỹ Trọng - Mỹ Xá </t>
  </si>
  <si>
    <t>MT1B-97</t>
  </si>
  <si>
    <t xml:space="preserve">Huỳnh Vũ Dũng </t>
  </si>
  <si>
    <t>20/10/2016</t>
  </si>
  <si>
    <t>Vũ Thị Kim Thoa</t>
  </si>
  <si>
    <t xml:space="preserve">14/7 Tổ 40Mỹ Trọng - Mỹ Xá </t>
  </si>
  <si>
    <t>MT1B-35</t>
  </si>
  <si>
    <t xml:space="preserve">Trần Thị Phương Thảo </t>
  </si>
  <si>
    <t>13/11/2006</t>
  </si>
  <si>
    <t xml:space="preserve">Đỗ Thị Thắm </t>
  </si>
  <si>
    <t xml:space="preserve">337 Trần Huy Liệu - Mỹ Xá </t>
  </si>
  <si>
    <t xml:space="preserve">Trần Xuân Hùng </t>
  </si>
  <si>
    <t xml:space="preserve">Trần Bình Minh </t>
  </si>
  <si>
    <t xml:space="preserve">Trần Ngọc Thịnh </t>
  </si>
  <si>
    <t>Đinh Tuấn Anh</t>
  </si>
  <si>
    <t xml:space="preserve">Trần Mạnh Đức </t>
  </si>
  <si>
    <t xml:space="preserve">Trịnh Xuân Sơn </t>
  </si>
  <si>
    <t xml:space="preserve">Đinh Phương Bảo </t>
  </si>
  <si>
    <t xml:space="preserve">Vũ Duy Đức </t>
  </si>
  <si>
    <t xml:space="preserve">Phạm Anh Tuấn </t>
  </si>
  <si>
    <t>MT1B-95</t>
  </si>
  <si>
    <t xml:space="preserve">Hoàng Thị Đào </t>
  </si>
  <si>
    <t xml:space="preserve">97- Xóm 1- Mỹ Trọng - Mỹ Xá </t>
  </si>
  <si>
    <t>MT1A- 18</t>
  </si>
  <si>
    <t>Nguyễn Vân Ly</t>
  </si>
  <si>
    <t xml:space="preserve">Xóm 1- Mỹ Trọng - Mỹ Xá </t>
  </si>
  <si>
    <t>MT1A- 37</t>
  </si>
  <si>
    <t xml:space="preserve">Vũ Thị Kim Thoa </t>
  </si>
  <si>
    <t>14/7 - tổ 40 - Mỹ Trọng - Mỹ Xá</t>
  </si>
  <si>
    <t>MT1B- 35</t>
  </si>
  <si>
    <t>PT- 122</t>
  </si>
  <si>
    <t xml:space="preserve">Vũ Khánh Linh </t>
  </si>
  <si>
    <t xml:space="preserve">Nguyễn Thị Thủy </t>
  </si>
  <si>
    <t>Xóm B - Thôn Phúc Trọng - Mỹ Xá</t>
  </si>
  <si>
    <t>MT1B-96</t>
  </si>
  <si>
    <t>Nguyễn Thị Phương Anh</t>
  </si>
  <si>
    <t xml:space="preserve">Nguyễn Thị Tính </t>
  </si>
  <si>
    <t xml:space="preserve">2/15 - Xóm 1- Mỹ Trọng - Mỹ Xá </t>
  </si>
  <si>
    <t>BD-33</t>
  </si>
  <si>
    <t xml:space="preserve">Trần Ngọc Huy </t>
  </si>
  <si>
    <t xml:space="preserve">Lê Thị Hậu </t>
  </si>
  <si>
    <t xml:space="preserve">Vị Dương - Mỹ Xá </t>
  </si>
  <si>
    <t>MT1A- 07</t>
  </si>
  <si>
    <t xml:space="preserve">Trần Quốc Minh </t>
  </si>
  <si>
    <t xml:space="preserve">Nguyễn Thị Ngân </t>
  </si>
  <si>
    <t xml:space="preserve">74 Trần Huy Liệu -  Mỹ Trọng - Mỹ Xá </t>
  </si>
  <si>
    <t>MT1B-20</t>
  </si>
  <si>
    <t xml:space="preserve">Trần Anh Đức </t>
  </si>
  <si>
    <t xml:space="preserve">Trần Xuân Phương </t>
  </si>
  <si>
    <t xml:space="preserve">31C/36 Xóm 1 Mỹ Trọng - Mỹ Xá </t>
  </si>
  <si>
    <t>Nguyễn Ngọc Anh</t>
  </si>
  <si>
    <t xml:space="preserve">Nguyễn Thị Tân </t>
  </si>
  <si>
    <t>511E - Tổ 10- Phường Trần Quang Khải</t>
  </si>
  <si>
    <t>Trần Thị Thu Phương</t>
  </si>
  <si>
    <t xml:space="preserve">Nguyễn Thị Thái </t>
  </si>
  <si>
    <t xml:space="preserve">TT nhà máy đóng tàu - Phường Trần Quang Khải </t>
  </si>
  <si>
    <t xml:space="preserve">Phùng Thu An </t>
  </si>
  <si>
    <t>Nguyễn Thị Ân</t>
  </si>
  <si>
    <t xml:space="preserve">96 Trần Bích San - Phường Trần Quang Khải </t>
  </si>
  <si>
    <t xml:space="preserve">Nguyễn Lương Phúc </t>
  </si>
  <si>
    <t xml:space="preserve">Hoàng Thị Bích </t>
  </si>
  <si>
    <t xml:space="preserve">7/55 Nguyễn Văn Trỗi - Trần Quang Khải </t>
  </si>
  <si>
    <t xml:space="preserve">Trần Minh Đức </t>
  </si>
  <si>
    <t xml:space="preserve">Phạm Minh Thúy </t>
  </si>
  <si>
    <t xml:space="preserve">258 Nguyễn Bính - Phường Trần Quang Khải </t>
  </si>
  <si>
    <t xml:space="preserve">Vũ Minh Tâm </t>
  </si>
  <si>
    <t xml:space="preserve">Phạm Ánh Quyên </t>
  </si>
  <si>
    <t xml:space="preserve">469B - Đường Âu Cơ - Phường Trần Quang Khải </t>
  </si>
  <si>
    <t>Nguyễn Đức Anh</t>
  </si>
  <si>
    <t xml:space="preserve">Nguyễn Thị Ngọc Nữ </t>
  </si>
  <si>
    <t xml:space="preserve">129 Nguyễn Văn Trỗi - Phường Trần Quang Khải </t>
  </si>
  <si>
    <t xml:space="preserve">Nguyễn Hữu Bảo </t>
  </si>
  <si>
    <t xml:space="preserve">Trần Thị Ánh Hương </t>
  </si>
  <si>
    <t xml:space="preserve">82/88 Trần Bích San - Phường Trần Quang Khải </t>
  </si>
  <si>
    <t xml:space="preserve">Trần Đức Tú </t>
  </si>
  <si>
    <t xml:space="preserve">Trần Thị Hoa </t>
  </si>
  <si>
    <t xml:space="preserve">8/26- Phường Trần Quang Khải </t>
  </si>
  <si>
    <t xml:space="preserve">Bùi Yến Nhi </t>
  </si>
  <si>
    <t>Trần Thị Ninh Thu</t>
  </si>
  <si>
    <t xml:space="preserve">5/94 - Phường Trần Quang Khải </t>
  </si>
  <si>
    <t>ĐQ - 19</t>
  </si>
  <si>
    <t xml:space="preserve">Lê Thị Loan </t>
  </si>
  <si>
    <t>Khu tái định cư - Lộc An</t>
  </si>
  <si>
    <t>Đ4- 339</t>
  </si>
  <si>
    <t>Trinh Thị Thùy</t>
  </si>
  <si>
    <t>Thôn Vụ Bản - Lộc An</t>
  </si>
  <si>
    <t>Đ 5- 278</t>
  </si>
  <si>
    <t xml:space="preserve">Nguyễn Thị Bình </t>
  </si>
  <si>
    <t>Xóm Trại - Lộc An</t>
  </si>
  <si>
    <t>Đ 5- 279</t>
  </si>
  <si>
    <t xml:space="preserve">Vũ Thị Ngọc </t>
  </si>
  <si>
    <t>Đ 5- 140</t>
  </si>
  <si>
    <t xml:space="preserve">Đỗ Thị Kim Nhung </t>
  </si>
  <si>
    <t>Đ 2- 364</t>
  </si>
  <si>
    <t>Khu TT Công An - Lộc An</t>
  </si>
  <si>
    <t>Đ 5 - 158</t>
  </si>
  <si>
    <t>Nguyễn Thị Phương</t>
  </si>
  <si>
    <t xml:space="preserve">Xóm Trại - Gia Hòa - Lộc An </t>
  </si>
  <si>
    <t>Đ4-  35</t>
  </si>
  <si>
    <t xml:space="preserve">Vũ Thị Thúy </t>
  </si>
  <si>
    <t>Đ 5- 548</t>
  </si>
  <si>
    <t xml:space="preserve">Nguyễn Thị Cúc </t>
  </si>
  <si>
    <t>Đ 5- 818</t>
  </si>
  <si>
    <t>Hoàng Lê Phương Mai</t>
  </si>
  <si>
    <t xml:space="preserve">Lê Thị Nhung </t>
  </si>
  <si>
    <t>Đ 2- 294</t>
  </si>
  <si>
    <t>Vũ Bình An</t>
  </si>
  <si>
    <t xml:space="preserve">Nguyễn Thị Xuyến </t>
  </si>
  <si>
    <t>Đ 5- 208</t>
  </si>
  <si>
    <t>Tạ Ngọc Linh</t>
  </si>
  <si>
    <t xml:space="preserve">Lương Thị Hương </t>
  </si>
  <si>
    <t>TT Giao Thông - Lộc An</t>
  </si>
  <si>
    <t xml:space="preserve">Phạm Việt Trung </t>
  </si>
  <si>
    <t xml:space="preserve">Trần Thị Hương Quế </t>
  </si>
  <si>
    <t>39 Đường Giải phóng - Phường Trường Thi</t>
  </si>
  <si>
    <t xml:space="preserve">Vũ Thái Sơn </t>
  </si>
  <si>
    <t xml:space="preserve">Trần Thị Bắc </t>
  </si>
  <si>
    <t>81 Phố Mới Ga - Tổ 3- Phường Trường Thi</t>
  </si>
  <si>
    <t xml:space="preserve">Phạm Minh Gia Bảo </t>
  </si>
  <si>
    <t xml:space="preserve">Đỗ Thị Lụa </t>
  </si>
  <si>
    <t>B3P3 TT Công ty cầu - Phường Trường Thi</t>
  </si>
  <si>
    <t xml:space="preserve">Ngô Thị Thu Trang </t>
  </si>
  <si>
    <t>Ngô Văn Phi</t>
  </si>
  <si>
    <t>Tổ 9 -  Phường Trường Thi</t>
  </si>
  <si>
    <t xml:space="preserve">Trần Anh Dũng </t>
  </si>
  <si>
    <t xml:space="preserve">Trịnh Thị Tươi </t>
  </si>
  <si>
    <t xml:space="preserve">6/1/128 THL - Trường Thi </t>
  </si>
  <si>
    <t xml:space="preserve">Nguyễn Công Vinh </t>
  </si>
  <si>
    <t>Trịnh Thị Thu</t>
  </si>
  <si>
    <t>86B- Phố Mới ga - Phường Trường Thi</t>
  </si>
  <si>
    <t xml:space="preserve">Vũ Duy Cương </t>
  </si>
  <si>
    <t xml:space="preserve">Triệu Phương Thanh </t>
  </si>
  <si>
    <t>TT Thảm Len -   Phường Trường Thi</t>
  </si>
  <si>
    <t xml:space="preserve">Nguyễn Đức Anh </t>
  </si>
  <si>
    <t xml:space="preserve">Bùi Thị Ánh Tuyết </t>
  </si>
  <si>
    <t>14/102 Trần Huy Liệu - Phường Trường Thi</t>
  </si>
  <si>
    <t xml:space="preserve">Phạm Khánh Linh </t>
  </si>
  <si>
    <t xml:space="preserve">Hoàng Thị Chiến </t>
  </si>
  <si>
    <t>11/8- THL-  Phường Trường Thi</t>
  </si>
  <si>
    <t xml:space="preserve">Vũ Thị Thu Hòa </t>
  </si>
  <si>
    <t xml:space="preserve">Vũ Thị Hiền </t>
  </si>
  <si>
    <t>127 - Trần Huy Liệu -  Phường Trường Thi</t>
  </si>
  <si>
    <t xml:space="preserve">Bùi Văn Nam Khánh </t>
  </si>
  <si>
    <t xml:space="preserve">Trần Thị Thùy Linh </t>
  </si>
  <si>
    <t>168- Phố mới ga-   Phường Trường Thi</t>
  </si>
  <si>
    <t xml:space="preserve">Triệu Minh Thái </t>
  </si>
  <si>
    <t xml:space="preserve">Phạm Hồng Hạnh </t>
  </si>
  <si>
    <t>17 Trần Huy Liệu - Phường Trường Thi</t>
  </si>
  <si>
    <t xml:space="preserve">Đinh Văn Lợi </t>
  </si>
  <si>
    <t xml:space="preserve">Nguyễn Thị Toan </t>
  </si>
  <si>
    <t>TT Lâm Sản - Phường Trường Thi</t>
  </si>
  <si>
    <t xml:space="preserve">Phạm Minh Quang </t>
  </si>
  <si>
    <t xml:space="preserve">Nguyễn Thị Nguyệt </t>
  </si>
  <si>
    <t>Đường Giải Phóng - Phường Trường Thi</t>
  </si>
  <si>
    <t xml:space="preserve">Phạm Duy Khánh </t>
  </si>
  <si>
    <t xml:space="preserve">Tô Thị Hương </t>
  </si>
  <si>
    <t>1/31/202 THL -  Phường Trường Thi</t>
  </si>
  <si>
    <t xml:space="preserve">Phùng Xuân Quang </t>
  </si>
  <si>
    <t xml:space="preserve">Phạm Thị Tuyết </t>
  </si>
  <si>
    <t>409 Trần Huy Liệu -  Phường Trường Thi</t>
  </si>
  <si>
    <t>31/302 Trần Huy Liệu -  Phường Trường Thi</t>
  </si>
  <si>
    <t xml:space="preserve">Trần Quang Huy </t>
  </si>
  <si>
    <t xml:space="preserve">Trần Thị Mai Phượng </t>
  </si>
  <si>
    <t>29/36 Trần Huy Liệu -  Phường Trường Thi</t>
  </si>
  <si>
    <t xml:space="preserve">Trịnh Hoàng Dũng </t>
  </si>
  <si>
    <t xml:space="preserve">Đinh Thị Phương Lan </t>
  </si>
  <si>
    <t>115Trần Huy Liệu -  Phường Trường Thi</t>
  </si>
  <si>
    <t xml:space="preserve">Lưu Trần Đức Khanh </t>
  </si>
  <si>
    <t xml:space="preserve">Lưu Việt Hùng </t>
  </si>
  <si>
    <t xml:space="preserve">Tổ 39- Phường Trường Thi </t>
  </si>
  <si>
    <t xml:space="preserve">Lại Hà Anh </t>
  </si>
  <si>
    <t xml:space="preserve">Lương Thị Thanh Thủy </t>
  </si>
  <si>
    <t>9/31/220 Trần Huy Liệu - Phường Trường Thi</t>
  </si>
  <si>
    <t xml:space="preserve">Nguyễn Quốc Trung </t>
  </si>
  <si>
    <t xml:space="preserve">Nguyễn Đình Toàn </t>
  </si>
  <si>
    <t>Tổ 40 - Phường Trường Thi</t>
  </si>
  <si>
    <t xml:space="preserve">Đỗ Thùy Linh </t>
  </si>
  <si>
    <t xml:space="preserve">Đỗ Anh Tuấn </t>
  </si>
  <si>
    <t>24/30 Phường Trường Thi</t>
  </si>
  <si>
    <t xml:space="preserve">Trần Hoàng Xuân Mai </t>
  </si>
  <si>
    <t xml:space="preserve">Trần Ngọc Minh </t>
  </si>
  <si>
    <t>42 THL - Phường Trường Thi</t>
  </si>
  <si>
    <t xml:space="preserve">Vũ Hà Phương </t>
  </si>
  <si>
    <t xml:space="preserve">Phạm Thu Hà </t>
  </si>
  <si>
    <t>B3 P10- Tổ 44 - Phường Trường Thi</t>
  </si>
  <si>
    <t xml:space="preserve">Trần Nguyễn Huyền Trang </t>
  </si>
  <si>
    <t>Nguyễn Thị Hiên</t>
  </si>
  <si>
    <t>Tổ 38 - Phường Trường Thi</t>
  </si>
  <si>
    <t xml:space="preserve">Lương Bình Dương </t>
  </si>
  <si>
    <t xml:space="preserve">Ngô Thị Nguyệt </t>
  </si>
  <si>
    <t>4C/28 THL - Tổ 40 - Phường Trường Thi</t>
  </si>
  <si>
    <t xml:space="preserve">Nguyễn Tâm  Nhàn </t>
  </si>
  <si>
    <t xml:space="preserve">Vũ Thị Hoa </t>
  </si>
  <si>
    <t>B4P6 Tổ 43 - Phường Trường Thi</t>
  </si>
  <si>
    <t xml:space="preserve">Nguyễn Khánh Huyền </t>
  </si>
  <si>
    <t xml:space="preserve">Nguyễn Thu Phương </t>
  </si>
  <si>
    <t>Tổ 37- Phường Trường Thi</t>
  </si>
  <si>
    <t xml:space="preserve">Nguyễn Việt Hà </t>
  </si>
  <si>
    <t xml:space="preserve">Hà Nguyệt Dung </t>
  </si>
  <si>
    <t>11A- Giải Phóng - Phường Trường Thi</t>
  </si>
  <si>
    <t>Lớp: 5A2 Khu Liên Phương</t>
  </si>
  <si>
    <t>Họ tên trẻ</t>
  </si>
  <si>
    <t>Ngày tháng năm sinh</t>
  </si>
  <si>
    <t>Theo dõi SK qua BĐPT cân nặng</t>
  </si>
  <si>
    <t>Theo dõi SK qua BĐPT C.Cao</t>
  </si>
  <si>
    <t>BMI</t>
  </si>
  <si>
    <t>Đánh giá theo BMI</t>
  </si>
  <si>
    <t>Cân nặng</t>
  </si>
  <si>
    <t>Béo phì</t>
  </si>
  <si>
    <t>PTBT</t>
  </si>
  <si>
    <t>SDD nhẹ cân</t>
  </si>
  <si>
    <t>CC</t>
  </si>
  <si>
    <t xml:space="preserve">Cao hơn </t>
  </si>
  <si>
    <t>SDD thấp còi</t>
  </si>
  <si>
    <t>BT</t>
  </si>
  <si>
    <t xml:space="preserve">            SDD Thể thấp còi: 0</t>
  </si>
  <si>
    <t xml:space="preserve">Thừa cân: 0 trẻ </t>
  </si>
  <si>
    <t>SDD thể gầy còm: 0</t>
  </si>
  <si>
    <t xml:space="preserve"> Giáo viên chủ nhiệm </t>
  </si>
  <si>
    <t>Phạm Thị Thanh Nhàn</t>
  </si>
  <si>
    <t>SDD thể nhẹ cân: 0</t>
  </si>
  <si>
    <t>Năm học: 2025 - 2026</t>
  </si>
  <si>
    <t>Hoàng Trung Hiếu</t>
  </si>
  <si>
    <t>Hoàng Anh Tuấn</t>
  </si>
  <si>
    <t>Phạm Duy Hoàng Hải</t>
  </si>
  <si>
    <t>Hoàng Thị Hải Yến</t>
  </si>
  <si>
    <t>Nguyễn Phương Linh</t>
  </si>
  <si>
    <t>Phạm Đ Khánh Ngân</t>
  </si>
  <si>
    <t>Phạm Minh Quân</t>
  </si>
  <si>
    <t>Nguyễn Vũ Gia Hưng</t>
  </si>
  <si>
    <t>Phạm Minh Đam</t>
  </si>
  <si>
    <t>Hoàng Minh Nhật</t>
  </si>
  <si>
    <t>Đàm Cát Như</t>
  </si>
  <si>
    <t>Trần Gia Hân</t>
  </si>
  <si>
    <t>Trần Khánh Ngân</t>
  </si>
  <si>
    <t>Trần Phương Thảo</t>
  </si>
  <si>
    <t>Phạm Ngọc Mai</t>
  </si>
  <si>
    <t>Đàm Ngọc Bảo Thanh</t>
  </si>
  <si>
    <t>Lại Trọng An Hưng</t>
  </si>
  <si>
    <t>Trần Công Danh</t>
  </si>
  <si>
    <t>Đàm Phương Chinh</t>
  </si>
  <si>
    <t>Nguyễn Thị Minh Hòa</t>
  </si>
  <si>
    <t>Nguyễn Thành Duy</t>
  </si>
  <si>
    <t>Vũ Thị Gia Hân</t>
  </si>
  <si>
    <t>10/08/2020</t>
  </si>
  <si>
    <t>10/07/2020</t>
  </si>
  <si>
    <t>20/01/2020</t>
  </si>
  <si>
    <t>21/01/2020</t>
  </si>
  <si>
    <t>11/12/2020</t>
  </si>
  <si>
    <t>04/12/2020</t>
  </si>
  <si>
    <t>07/06/2020</t>
  </si>
  <si>
    <t>28/07/2020</t>
  </si>
  <si>
    <t>25/10/2020</t>
  </si>
  <si>
    <t>12/10/2020</t>
  </si>
  <si>
    <t>03/05/2020</t>
  </si>
  <si>
    <t>08/12/2020</t>
  </si>
  <si>
    <t>10/02/2020</t>
  </si>
  <si>
    <t>05/02/2020</t>
  </si>
  <si>
    <t>14/06/2020</t>
  </si>
  <si>
    <t>22/08/2020</t>
  </si>
  <si>
    <t>30/06/2020</t>
  </si>
  <si>
    <t>16/12/2020</t>
  </si>
  <si>
    <t>19/06/2020</t>
  </si>
  <si>
    <t>19/11/2020</t>
  </si>
  <si>
    <t>28/04/2020</t>
  </si>
  <si>
    <t>15/07/2020</t>
  </si>
  <si>
    <t>16/10/2020</t>
  </si>
  <si>
    <t>22.5</t>
  </si>
  <si>
    <t>DANH SÁCH HỌC SINH CÂN ĐO LẦN III (tháng 03/ 2026)</t>
  </si>
  <si>
    <t>16.5</t>
  </si>
  <si>
    <t>Ngày 10 tháng 03 năm 2026</t>
  </si>
  <si>
    <t>*Tổng số trẻ cân: 23/23</t>
  </si>
  <si>
    <t>PTBT: 23</t>
  </si>
  <si>
    <t>*BMI(Chiều dài/ chiều cao): 23/23</t>
  </si>
  <si>
    <t xml:space="preserve">        PTBT: 23/23</t>
  </si>
  <si>
    <t xml:space="preserve">       Thừa cân: 0</t>
  </si>
  <si>
    <t xml:space="preserve">           * Tổng số trẻ đo: 23/23</t>
  </si>
  <si>
    <t>Trần Thị Hoài Thương</t>
  </si>
  <si>
    <t>15.5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</si>
</sst>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 \ \ \ \ @"/>
    <numFmt numFmtId="165" formatCode="0.0"/>
    <numFmt numFmtId="166" formatCode="m/d/yyyy"/>
    <numFmt numFmtId="167" formatCode="#,##0.0"/>
  </numFmts>
  <fonts count="62" x14ac:knownFonts="1">
    <font>
      <sz val="12"/>
      <name val="Arial"/>
    </font>
    <font>
      <sz val="10"/>
      <name val="MS Sans Serif"/>
    </font>
    <font>
      <sz val="10"/>
      <name val="Arial"/>
    </font>
    <font>
      <b/>
      <sz val="10"/>
      <name val="Arial"/>
    </font>
    <font>
      <sz val="10"/>
      <name val="Arial"/>
    </font>
    <font>
      <i/>
      <u/>
      <sz val="10"/>
      <name val="Arial"/>
    </font>
    <font>
      <b/>
      <sz val="16"/>
      <name val="Arial"/>
    </font>
    <font>
      <sz val="8"/>
      <name val="Arial"/>
    </font>
    <font>
      <b/>
      <sz val="12"/>
      <name val="Arial"/>
    </font>
    <font>
      <b/>
      <i/>
      <sz val="12"/>
      <color indexed="12"/>
      <name val="Times New Roman"/>
    </font>
    <font>
      <i/>
      <sz val="10"/>
      <name val="Arial"/>
    </font>
    <font>
      <b/>
      <sz val="8"/>
      <name val="Arial"/>
    </font>
    <font>
      <b/>
      <sz val="12"/>
      <name val="Times New Roman"/>
    </font>
    <font>
      <sz val="12"/>
      <name val="Arial"/>
    </font>
    <font>
      <b/>
      <sz val="8"/>
      <color indexed="62"/>
      <name val="Arial"/>
    </font>
    <font>
      <b/>
      <sz val="8"/>
      <color indexed="8"/>
      <name val="Arial"/>
    </font>
    <font>
      <b/>
      <sz val="8"/>
      <color indexed="12"/>
      <name val="Arial"/>
    </font>
    <font>
      <sz val="12"/>
      <name val="Times New Roman"/>
    </font>
    <font>
      <sz val="8"/>
      <color indexed="12"/>
      <name val="Arial"/>
    </font>
    <font>
      <sz val="8"/>
      <color indexed="10"/>
      <name val="Arial"/>
    </font>
    <font>
      <sz val="8"/>
      <color indexed="30"/>
      <name val="Arial"/>
    </font>
    <font>
      <b/>
      <i/>
      <sz val="8"/>
      <color indexed="10"/>
      <name val="Arial"/>
    </font>
    <font>
      <sz val="9"/>
      <name val="Times New Roman"/>
    </font>
    <font>
      <i/>
      <sz val="9"/>
      <name val="Times New Roman"/>
    </font>
    <font>
      <i/>
      <sz val="12"/>
      <name val="Arial"/>
    </font>
    <font>
      <b/>
      <sz val="14"/>
      <name val="Times New Roman"/>
    </font>
    <font>
      <sz val="8"/>
      <color indexed="8"/>
      <name val="Arial"/>
    </font>
    <font>
      <sz val="12"/>
      <name val="Arial"/>
    </font>
    <font>
      <i/>
      <sz val="12"/>
      <name val="Times New Roman"/>
    </font>
    <font>
      <sz val="12"/>
      <color indexed="8"/>
      <name val="Times New Roman"/>
    </font>
    <font>
      <b/>
      <sz val="12"/>
      <color indexed="8"/>
      <name val="Times New Roman"/>
    </font>
    <font>
      <b/>
      <i/>
      <sz val="12"/>
      <color indexed="8"/>
      <name val="Times New Roman"/>
    </font>
    <font>
      <b/>
      <sz val="14"/>
      <color indexed="8"/>
      <name val="Times New Roman"/>
    </font>
    <font>
      <sz val="14"/>
      <color indexed="8"/>
      <name val="Times New Roman"/>
    </font>
    <font>
      <sz val="10"/>
      <color indexed="8"/>
      <name val="Times New Roman"/>
    </font>
    <font>
      <b/>
      <sz val="10"/>
      <color indexed="8"/>
      <name val="Times New Roman"/>
    </font>
    <font>
      <i/>
      <sz val="12"/>
      <color indexed="8"/>
      <name val="Times New Roman"/>
    </font>
    <font>
      <i/>
      <sz val="10"/>
      <color indexed="8"/>
      <name val="Times New Roman"/>
    </font>
    <font>
      <sz val="12"/>
      <color indexed="9"/>
      <name val="Times New Roman"/>
    </font>
    <font>
      <sz val="10"/>
      <name val="Times New Roman"/>
    </font>
    <font>
      <sz val="13"/>
      <name val="MS Sans Serif"/>
    </font>
    <font>
      <sz val="12"/>
      <name val="MS Sans Serif"/>
    </font>
    <font>
      <sz val="14"/>
      <name val="Times New Roman"/>
    </font>
    <font>
      <sz val="14"/>
      <name val="MS Sans Serif"/>
    </font>
    <font>
      <sz val="16"/>
      <name val="Times New Roman"/>
    </font>
    <font>
      <b/>
      <sz val="11"/>
      <name val="Times New Roman"/>
    </font>
    <font>
      <sz val="11"/>
      <name val="Times New Roman"/>
    </font>
    <font>
      <sz val="13"/>
      <name val="Times New Roman"/>
    </font>
    <font>
      <sz val="12"/>
      <color rgb="FF000000"/>
      <name val="Times New Roman"/>
    </font>
    <font>
      <sz val="13"/>
      <color rgb="FF000000"/>
      <name val="Times New Roman"/>
    </font>
    <font>
      <sz val="12"/>
      <name val="Cambria"/>
      <charset val="163"/>
    </font>
    <font>
      <b/>
      <i/>
      <sz val="14"/>
      <name val="Times New Roman"/>
    </font>
    <font>
      <b/>
      <sz val="10"/>
      <name val="Times New Roman"/>
    </font>
    <font>
      <sz val="12"/>
      <color indexed="64"/>
      <name val="Times New Roman"/>
    </font>
    <font>
      <b/>
      <sz val="14"/>
      <color indexed="64"/>
      <name val="Times New Roman"/>
    </font>
    <font>
      <b/>
      <i/>
      <sz val="14"/>
      <color indexed="64"/>
      <name val="Times New Roman"/>
    </font>
    <font>
      <sz val="8"/>
      <name val="Times New Roman"/>
    </font>
    <font>
      <i/>
      <sz val="14"/>
      <name val="Times New Roman"/>
    </font>
    <font>
      <sz val="12"/>
      <name val=".VnTime"/>
    </font>
    <font>
      <sz val="12"/>
      <color indexed="64"/>
      <name val="Arial"/>
    </font>
    <font>
      <b/>
      <sz val="14"/>
      <name val="Times New Roman"/>
      <family val="1"/>
    </font>
    <font>
      <b/>
      <i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8" fillId="0" borderId="0">
      <protection locked="0"/>
    </xf>
    <xf numFmtId="9" fontId="27" fillId="0" borderId="0">
      <alignment vertical="top"/>
      <protection locked="0"/>
    </xf>
    <xf numFmtId="0" fontId="59" fillId="0" borderId="0">
      <protection locked="0"/>
    </xf>
  </cellStyleXfs>
  <cellXfs count="393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1" fillId="2" borderId="0" xfId="0" applyFont="1" applyFill="1" applyAlignment="1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2" borderId="0" xfId="0" applyFont="1" applyFill="1" applyAlignment="1">
      <alignment horizontal="left"/>
    </xf>
    <xf numFmtId="0" fontId="7" fillId="0" borderId="0" xfId="0" applyFont="1" applyAlignme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11" fillId="0" borderId="5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 applyAlignment="1"/>
    <xf numFmtId="0" fontId="11" fillId="0" borderId="2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7" fillId="0" borderId="11" xfId="0" applyFont="1" applyBorder="1" applyAlignment="1">
      <alignment horizontal="center" wrapText="1"/>
    </xf>
    <xf numFmtId="0" fontId="7" fillId="0" borderId="9" xfId="0" applyFont="1" applyBorder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7" fillId="0" borderId="0" xfId="0" applyFont="1" applyAlignment="1"/>
    <xf numFmtId="0" fontId="7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7" fillId="0" borderId="0" xfId="0" applyFont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16" xfId="0" applyFont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18" fillId="2" borderId="16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left"/>
    </xf>
    <xf numFmtId="0" fontId="7" fillId="2" borderId="17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18" fillId="2" borderId="17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left"/>
    </xf>
    <xf numFmtId="0" fontId="7" fillId="2" borderId="18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18" fillId="2" borderId="18" xfId="0" applyFont="1" applyFill="1" applyBorder="1" applyAlignment="1">
      <alignment horizontal="center"/>
    </xf>
    <xf numFmtId="0" fontId="7" fillId="0" borderId="9" xfId="0" applyFont="1" applyBorder="1" applyAlignment="1">
      <alignment horizontal="center" wrapText="1"/>
    </xf>
    <xf numFmtId="1" fontId="18" fillId="2" borderId="18" xfId="0" quotePrefix="1" applyNumberFormat="1" applyFont="1" applyFill="1" applyBorder="1" applyAlignment="1">
      <alignment horizontal="center" vertical="center"/>
    </xf>
    <xf numFmtId="0" fontId="7" fillId="0" borderId="20" xfId="0" quotePrefix="1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2" borderId="15" xfId="0" applyFont="1" applyFill="1" applyBorder="1" applyAlignment="1">
      <alignment horizontal="center"/>
    </xf>
    <xf numFmtId="0" fontId="13" fillId="0" borderId="0" xfId="0" applyFont="1">
      <alignment vertical="center"/>
    </xf>
    <xf numFmtId="0" fontId="20" fillId="0" borderId="22" xfId="0" quotePrefix="1" applyFont="1" applyBorder="1" applyAlignment="1">
      <alignment horizontal="center"/>
    </xf>
    <xf numFmtId="0" fontId="20" fillId="0" borderId="17" xfId="0" quotePrefix="1" applyFont="1" applyBorder="1" applyAlignment="1">
      <alignment horizontal="center"/>
    </xf>
    <xf numFmtId="0" fontId="7" fillId="3" borderId="23" xfId="0" applyFont="1" applyFill="1" applyBorder="1" applyAlignment="1">
      <alignment horizontal="center"/>
    </xf>
    <xf numFmtId="0" fontId="7" fillId="3" borderId="23" xfId="0" quotePrefix="1" applyFont="1" applyFill="1" applyBorder="1" applyAlignment="1">
      <alignment horizontal="center"/>
    </xf>
    <xf numFmtId="0" fontId="20" fillId="0" borderId="25" xfId="0" quotePrefix="1" applyFont="1" applyBorder="1" applyAlignment="1">
      <alignment horizontal="center"/>
    </xf>
    <xf numFmtId="0" fontId="20" fillId="0" borderId="23" xfId="0" quotePrefix="1" applyFont="1" applyBorder="1" applyAlignment="1">
      <alignment horizontal="center"/>
    </xf>
    <xf numFmtId="0" fontId="19" fillId="2" borderId="26" xfId="0" applyFont="1" applyFill="1" applyBorder="1" applyAlignment="1">
      <alignment horizontal="left"/>
    </xf>
    <xf numFmtId="0" fontId="7" fillId="0" borderId="27" xfId="0" applyFont="1" applyBorder="1" applyAlignment="1"/>
    <xf numFmtId="0" fontId="7" fillId="0" borderId="28" xfId="0" applyFont="1" applyBorder="1" applyAlignment="1">
      <alignment horizontal="center"/>
    </xf>
    <xf numFmtId="1" fontId="18" fillId="2" borderId="29" xfId="0" applyNumberFormat="1" applyFont="1" applyFill="1" applyBorder="1" applyAlignment="1">
      <alignment horizontal="center"/>
    </xf>
    <xf numFmtId="0" fontId="7" fillId="2" borderId="15" xfId="0" applyFont="1" applyFill="1" applyBorder="1" applyAlignment="1">
      <alignment horizontal="left"/>
    </xf>
    <xf numFmtId="0" fontId="7" fillId="2" borderId="15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7" xfId="0" quotePrefix="1" applyFont="1" applyBorder="1" applyAlignment="1">
      <alignment horizontal="center"/>
    </xf>
    <xf numFmtId="0" fontId="7" fillId="2" borderId="29" xfId="0" applyFont="1" applyFill="1" applyBorder="1" applyAlignment="1">
      <alignment horizontal="left"/>
    </xf>
    <xf numFmtId="0" fontId="7" fillId="0" borderId="29" xfId="0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19" fillId="0" borderId="19" xfId="0" applyFont="1" applyBorder="1" applyAlignment="1"/>
    <xf numFmtId="0" fontId="19" fillId="0" borderId="20" xfId="0" applyFont="1" applyBorder="1" applyAlignment="1"/>
    <xf numFmtId="0" fontId="7" fillId="0" borderId="2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9" fillId="2" borderId="27" xfId="0" applyFont="1" applyFill="1" applyBorder="1" applyAlignment="1">
      <alignment horizontal="left"/>
    </xf>
    <xf numFmtId="0" fontId="7" fillId="2" borderId="28" xfId="0" applyFont="1" applyFill="1" applyBorder="1" applyAlignment="1">
      <alignment horizontal="center"/>
    </xf>
    <xf numFmtId="0" fontId="18" fillId="2" borderId="27" xfId="0" applyFont="1" applyFill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/>
    <xf numFmtId="0" fontId="7" fillId="0" borderId="20" xfId="0" applyFont="1" applyBorder="1" applyAlignment="1"/>
    <xf numFmtId="0" fontId="7" fillId="2" borderId="25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left"/>
    </xf>
    <xf numFmtId="0" fontId="7" fillId="2" borderId="27" xfId="0" applyFont="1" applyFill="1" applyBorder="1" applyAlignment="1">
      <alignment horizontal="left"/>
    </xf>
    <xf numFmtId="0" fontId="18" fillId="2" borderId="28" xfId="0" applyFont="1" applyFill="1" applyBorder="1" applyAlignment="1">
      <alignment horizontal="center"/>
    </xf>
    <xf numFmtId="0" fontId="7" fillId="3" borderId="20" xfId="0" quotePrefix="1" applyFont="1" applyFill="1" applyBorder="1" applyAlignment="1">
      <alignment horizontal="center" vertical="center"/>
    </xf>
    <xf numFmtId="0" fontId="7" fillId="0" borderId="20" xfId="0" quotePrefix="1" applyFont="1" applyBorder="1" applyAlignment="1">
      <alignment horizontal="center" vertical="center"/>
    </xf>
    <xf numFmtId="0" fontId="7" fillId="2" borderId="28" xfId="0" quotePrefix="1" applyFont="1" applyFill="1" applyBorder="1" applyAlignment="1">
      <alignment horizontal="center" vertical="center"/>
    </xf>
    <xf numFmtId="0" fontId="18" fillId="2" borderId="28" xfId="0" quotePrefix="1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left"/>
    </xf>
    <xf numFmtId="0" fontId="18" fillId="2" borderId="27" xfId="0" quotePrefix="1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7" fillId="0" borderId="3" xfId="0" applyFont="1" applyBorder="1" applyAlignment="1"/>
    <xf numFmtId="0" fontId="7" fillId="0" borderId="4" xfId="0" applyFont="1" applyBorder="1" applyAlignment="1"/>
    <xf numFmtId="0" fontId="7" fillId="0" borderId="30" xfId="0" applyFont="1" applyBorder="1" applyAlignment="1">
      <alignment horizontal="center"/>
    </xf>
    <xf numFmtId="0" fontId="7" fillId="3" borderId="15" xfId="0" quotePrefix="1" applyFont="1" applyFill="1" applyBorder="1" applyAlignment="1">
      <alignment horizontal="center" vertical="center"/>
    </xf>
    <xf numFmtId="0" fontId="7" fillId="0" borderId="11" xfId="0" applyFont="1" applyBorder="1" applyAlignment="1"/>
    <xf numFmtId="0" fontId="7" fillId="0" borderId="25" xfId="0" applyFont="1" applyBorder="1" applyAlignment="1"/>
    <xf numFmtId="0" fontId="18" fillId="2" borderId="18" xfId="0" quotePrefix="1" applyFont="1" applyFill="1" applyBorder="1" applyAlignment="1">
      <alignment horizontal="center" vertical="center"/>
    </xf>
    <xf numFmtId="0" fontId="7" fillId="2" borderId="27" xfId="0" quotePrefix="1" applyFont="1" applyFill="1" applyBorder="1" applyAlignment="1">
      <alignment horizontal="center" vertical="center"/>
    </xf>
    <xf numFmtId="0" fontId="7" fillId="0" borderId="30" xfId="0" applyFont="1" applyBorder="1" applyAlignment="1"/>
    <xf numFmtId="0" fontId="7" fillId="3" borderId="4" xfId="0" quotePrefix="1" applyFont="1" applyFill="1" applyBorder="1" applyAlignment="1">
      <alignment horizontal="center" vertical="center"/>
    </xf>
    <xf numFmtId="0" fontId="7" fillId="0" borderId="4" xfId="0" quotePrefix="1" applyFont="1" applyBorder="1" applyAlignment="1">
      <alignment horizontal="center" vertical="center"/>
    </xf>
    <xf numFmtId="0" fontId="7" fillId="0" borderId="23" xfId="0" applyFont="1" applyBorder="1" applyAlignment="1">
      <alignment horizontal="center"/>
    </xf>
    <xf numFmtId="0" fontId="7" fillId="3" borderId="23" xfId="0" quotePrefix="1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0" fontId="7" fillId="3" borderId="22" xfId="0" quotePrefix="1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/>
    </xf>
    <xf numFmtId="0" fontId="7" fillId="3" borderId="25" xfId="0" quotePrefix="1" applyFont="1" applyFill="1" applyBorder="1" applyAlignment="1">
      <alignment horizontal="center" vertical="center"/>
    </xf>
    <xf numFmtId="0" fontId="18" fillId="2" borderId="29" xfId="0" applyFont="1" applyFill="1" applyBorder="1" applyAlignment="1">
      <alignment horizontal="center"/>
    </xf>
    <xf numFmtId="0" fontId="18" fillId="2" borderId="4" xfId="0" quotePrefix="1" applyFont="1" applyFill="1" applyBorder="1" applyAlignment="1">
      <alignment horizontal="center" vertical="center"/>
    </xf>
    <xf numFmtId="0" fontId="7" fillId="2" borderId="4" xfId="0" quotePrefix="1" applyFont="1" applyFill="1" applyBorder="1" applyAlignment="1">
      <alignment horizontal="center" vertical="center"/>
    </xf>
    <xf numFmtId="0" fontId="7" fillId="3" borderId="17" xfId="0" quotePrefix="1" applyFont="1" applyFill="1" applyBorder="1" applyAlignment="1">
      <alignment horizontal="center" vertical="center"/>
    </xf>
    <xf numFmtId="0" fontId="7" fillId="0" borderId="17" xfId="0" quotePrefix="1" applyFont="1" applyBorder="1" applyAlignment="1">
      <alignment horizontal="center" vertical="center"/>
    </xf>
    <xf numFmtId="0" fontId="7" fillId="3" borderId="18" xfId="0" quotePrefix="1" applyFont="1" applyFill="1" applyBorder="1" applyAlignment="1">
      <alignment horizontal="center" vertical="center"/>
    </xf>
    <xf numFmtId="0" fontId="7" fillId="2" borderId="18" xfId="0" quotePrefix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23" fillId="0" borderId="33" xfId="0" applyFont="1" applyBorder="1" applyAlignment="1" applyProtection="1">
      <alignment horizontal="center"/>
      <protection locked="0"/>
    </xf>
    <xf numFmtId="0" fontId="23" fillId="2" borderId="33" xfId="0" applyFont="1" applyFill="1" applyBorder="1" applyAlignment="1" applyProtection="1">
      <alignment horizontal="center"/>
      <protection locked="0"/>
    </xf>
    <xf numFmtId="0" fontId="1" fillId="3" borderId="32" xfId="0" applyFont="1" applyFill="1" applyBorder="1" applyAlignment="1"/>
    <xf numFmtId="0" fontId="10" fillId="0" borderId="0" xfId="0" applyFont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>
      <alignment horizontal="right"/>
    </xf>
    <xf numFmtId="0" fontId="23" fillId="0" borderId="36" xfId="0" applyFont="1" applyBorder="1" applyAlignment="1" applyProtection="1">
      <alignment horizontal="center"/>
      <protection locked="0"/>
    </xf>
    <xf numFmtId="0" fontId="22" fillId="2" borderId="36" xfId="0" applyFont="1" applyFill="1" applyBorder="1" applyAlignment="1">
      <alignment horizontal="center"/>
    </xf>
    <xf numFmtId="0" fontId="4" fillId="3" borderId="35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" fillId="3" borderId="35" xfId="0" applyFont="1" applyFill="1" applyBorder="1" applyAlignment="1"/>
    <xf numFmtId="0" fontId="24" fillId="0" borderId="0" xfId="0" applyFont="1" applyAlignment="1">
      <alignment horizontal="center"/>
    </xf>
    <xf numFmtId="0" fontId="24" fillId="2" borderId="0" xfId="0" applyFont="1" applyFill="1" applyAlignment="1">
      <alignment horizontal="center"/>
    </xf>
    <xf numFmtId="0" fontId="23" fillId="0" borderId="39" xfId="0" applyFont="1" applyBorder="1" applyAlignment="1" applyProtection="1">
      <alignment horizontal="center"/>
      <protection locked="0"/>
    </xf>
    <xf numFmtId="0" fontId="22" fillId="2" borderId="39" xfId="0" applyFont="1" applyFill="1" applyBorder="1" applyAlignment="1">
      <alignment horizontal="center"/>
    </xf>
    <xf numFmtId="0" fontId="1" fillId="3" borderId="38" xfId="0" applyFont="1" applyFill="1" applyBorder="1" applyAlignment="1"/>
    <xf numFmtId="0" fontId="22" fillId="0" borderId="0" xfId="0" quotePrefix="1" applyFont="1" applyAlignment="1">
      <alignment horizontal="left"/>
    </xf>
    <xf numFmtId="0" fontId="23" fillId="0" borderId="0" xfId="0" applyFont="1" applyAlignment="1" applyProtection="1">
      <alignment horizontal="center"/>
      <protection locked="0"/>
    </xf>
    <xf numFmtId="0" fontId="22" fillId="2" borderId="0" xfId="0" applyFont="1" applyFill="1" applyAlignment="1">
      <alignment horizontal="center"/>
    </xf>
    <xf numFmtId="0" fontId="1" fillId="3" borderId="0" xfId="0" applyFont="1" applyFill="1" applyAlignment="1"/>
    <xf numFmtId="0" fontId="11" fillId="3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27" fillId="0" borderId="0" xfId="0" applyFont="1" applyAlignment="1"/>
    <xf numFmtId="0" fontId="12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2" fillId="0" borderId="0" xfId="0" applyFont="1" applyAlignment="1"/>
    <xf numFmtId="0" fontId="24" fillId="0" borderId="0" xfId="0" applyFont="1" applyAlignment="1"/>
    <xf numFmtId="0" fontId="28" fillId="0" borderId="0" xfId="0" applyFont="1" applyAlignment="1"/>
    <xf numFmtId="0" fontId="29" fillId="0" borderId="0" xfId="0" applyFont="1" applyAlignment="1"/>
    <xf numFmtId="0" fontId="30" fillId="0" borderId="0" xfId="0" applyFont="1" applyAlignment="1"/>
    <xf numFmtId="0" fontId="31" fillId="0" borderId="0" xfId="0" applyFont="1" applyAlignment="1"/>
    <xf numFmtId="0" fontId="32" fillId="0" borderId="0" xfId="0" applyFont="1" applyAlignment="1">
      <alignment horizontal="centerContinuous"/>
    </xf>
    <xf numFmtId="0" fontId="29" fillId="0" borderId="0" xfId="0" applyFont="1" applyAlignment="1">
      <alignment horizontal="centerContinuous"/>
    </xf>
    <xf numFmtId="0" fontId="33" fillId="0" borderId="0" xfId="0" applyFont="1" applyAlignment="1">
      <alignment horizontal="centerContinuous"/>
    </xf>
    <xf numFmtId="0" fontId="34" fillId="0" borderId="1" xfId="1" applyFont="1" applyBorder="1" applyAlignment="1" applyProtection="1">
      <alignment horizontal="centerContinuous"/>
      <protection hidden="1"/>
    </xf>
    <xf numFmtId="0" fontId="30" fillId="0" borderId="1" xfId="1" applyFont="1" applyBorder="1" applyAlignment="1" applyProtection="1">
      <alignment horizontal="center"/>
      <protection hidden="1"/>
    </xf>
    <xf numFmtId="0" fontId="34" fillId="0" borderId="15" xfId="1" applyFont="1" applyBorder="1" applyProtection="1">
      <protection hidden="1"/>
    </xf>
    <xf numFmtId="0" fontId="35" fillId="0" borderId="15" xfId="1" applyFont="1" applyBorder="1" applyAlignment="1" applyProtection="1">
      <alignment horizontal="center"/>
      <protection hidden="1"/>
    </xf>
    <xf numFmtId="0" fontId="34" fillId="0" borderId="15" xfId="1" applyFont="1" applyBorder="1" applyAlignment="1" applyProtection="1">
      <alignment horizontal="center"/>
      <protection hidden="1"/>
    </xf>
    <xf numFmtId="0" fontId="34" fillId="3" borderId="15" xfId="1" applyFont="1" applyFill="1" applyBorder="1" applyAlignment="1" applyProtection="1">
      <alignment horizontal="center"/>
      <protection hidden="1"/>
    </xf>
    <xf numFmtId="0" fontId="34" fillId="0" borderId="17" xfId="1" applyFont="1" applyBorder="1" applyProtection="1">
      <protection hidden="1"/>
    </xf>
    <xf numFmtId="0" fontId="35" fillId="0" borderId="17" xfId="1" applyFont="1" applyBorder="1" applyAlignment="1" applyProtection="1">
      <alignment horizontal="center"/>
      <protection hidden="1"/>
    </xf>
    <xf numFmtId="0" fontId="34" fillId="0" borderId="17" xfId="1" applyFont="1" applyBorder="1" applyAlignment="1" applyProtection="1">
      <alignment horizontal="center"/>
      <protection hidden="1"/>
    </xf>
    <xf numFmtId="0" fontId="34" fillId="3" borderId="17" xfId="1" applyFont="1" applyFill="1" applyBorder="1" applyAlignment="1" applyProtection="1">
      <alignment horizontal="center"/>
      <protection hidden="1"/>
    </xf>
    <xf numFmtId="2" fontId="35" fillId="0" borderId="17" xfId="1" applyNumberFormat="1" applyFont="1" applyBorder="1" applyAlignment="1" applyProtection="1">
      <alignment horizontal="center"/>
      <protection hidden="1"/>
    </xf>
    <xf numFmtId="0" fontId="34" fillId="0" borderId="0" xfId="1" applyFont="1" applyProtection="1">
      <protection hidden="1"/>
    </xf>
    <xf numFmtId="0" fontId="34" fillId="0" borderId="0" xfId="0" applyFont="1" applyAlignment="1"/>
    <xf numFmtId="0" fontId="35" fillId="0" borderId="0" xfId="0" applyFont="1" applyAlignment="1"/>
    <xf numFmtId="0" fontId="37" fillId="0" borderId="0" xfId="1" applyFont="1" applyProtection="1">
      <protection hidden="1"/>
    </xf>
    <xf numFmtId="0" fontId="29" fillId="0" borderId="0" xfId="1" applyFont="1" applyAlignment="1" applyProtection="1">
      <alignment horizontal="center"/>
      <protection hidden="1"/>
    </xf>
    <xf numFmtId="0" fontId="29" fillId="0" borderId="0" xfId="1" applyFont="1" applyProtection="1">
      <protection hidden="1"/>
    </xf>
    <xf numFmtId="0" fontId="34" fillId="0" borderId="0" xfId="0" applyFont="1" applyAlignment="1">
      <alignment horizontal="center"/>
    </xf>
    <xf numFmtId="0" fontId="35" fillId="0" borderId="0" xfId="1" applyFont="1" applyProtection="1">
      <protection hidden="1"/>
    </xf>
    <xf numFmtId="0" fontId="34" fillId="0" borderId="0" xfId="1" applyFont="1" applyAlignment="1" applyProtection="1">
      <alignment horizontal="center"/>
      <protection hidden="1"/>
    </xf>
    <xf numFmtId="0" fontId="35" fillId="0" borderId="15" xfId="1" applyFont="1" applyBorder="1" applyProtection="1">
      <protection hidden="1"/>
    </xf>
    <xf numFmtId="0" fontId="35" fillId="0" borderId="17" xfId="1" applyFont="1" applyBorder="1" applyProtection="1">
      <protection hidden="1"/>
    </xf>
    <xf numFmtId="165" fontId="34" fillId="0" borderId="17" xfId="2" applyNumberFormat="1" applyFont="1" applyBorder="1" applyAlignment="1" applyProtection="1">
      <protection hidden="1"/>
    </xf>
    <xf numFmtId="0" fontId="30" fillId="0" borderId="1" xfId="1" applyFont="1" applyBorder="1" applyProtection="1">
      <protection hidden="1"/>
    </xf>
    <xf numFmtId="165" fontId="30" fillId="0" borderId="1" xfId="2" applyNumberFormat="1" applyFont="1" applyBorder="1" applyAlignment="1" applyProtection="1">
      <protection hidden="1"/>
    </xf>
    <xf numFmtId="0" fontId="35" fillId="0" borderId="0" xfId="0" applyFont="1" applyAlignment="1">
      <alignment horizontal="center"/>
    </xf>
    <xf numFmtId="0" fontId="25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0" fontId="38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39" fillId="0" borderId="0" xfId="0" applyFont="1" applyAlignment="1"/>
    <xf numFmtId="0" fontId="39" fillId="0" borderId="33" xfId="0" applyFont="1" applyBorder="1" applyAlignment="1"/>
    <xf numFmtId="0" fontId="39" fillId="0" borderId="33" xfId="0" applyFont="1" applyBorder="1" applyAlignment="1">
      <alignment shrinkToFit="1"/>
    </xf>
    <xf numFmtId="0" fontId="39" fillId="0" borderId="36" xfId="0" applyFont="1" applyBorder="1" applyAlignment="1"/>
    <xf numFmtId="0" fontId="39" fillId="0" borderId="36" xfId="0" applyFont="1" applyBorder="1" applyAlignment="1">
      <alignment shrinkToFit="1"/>
    </xf>
    <xf numFmtId="0" fontId="39" fillId="0" borderId="39" xfId="0" applyFont="1" applyBorder="1" applyAlignment="1"/>
    <xf numFmtId="0" fontId="39" fillId="0" borderId="39" xfId="0" applyFont="1" applyBorder="1" applyAlignment="1">
      <alignment shrinkToFit="1"/>
    </xf>
    <xf numFmtId="0" fontId="1" fillId="0" borderId="0" xfId="0" applyFont="1" applyAlignment="1">
      <alignment shrinkToFit="1"/>
    </xf>
    <xf numFmtId="0" fontId="17" fillId="0" borderId="33" xfId="0" applyFont="1" applyBorder="1" applyAlignment="1"/>
    <xf numFmtId="0" fontId="17" fillId="0" borderId="33" xfId="0" applyFont="1" applyBorder="1" applyAlignment="1">
      <alignment shrinkToFit="1"/>
    </xf>
    <xf numFmtId="0" fontId="17" fillId="0" borderId="33" xfId="0" applyFont="1" applyBorder="1" applyAlignment="1">
      <alignment horizontal="center"/>
    </xf>
    <xf numFmtId="0" fontId="17" fillId="0" borderId="36" xfId="0" applyFont="1" applyBorder="1" applyAlignment="1">
      <alignment shrinkToFit="1"/>
    </xf>
    <xf numFmtId="0" fontId="17" fillId="0" borderId="36" xfId="0" applyFont="1" applyBorder="1" applyAlignment="1"/>
    <xf numFmtId="166" fontId="17" fillId="0" borderId="36" xfId="0" applyNumberFormat="1" applyFont="1" applyBorder="1" applyAlignment="1"/>
    <xf numFmtId="17" fontId="17" fillId="0" borderId="36" xfId="0" applyNumberFormat="1" applyFont="1" applyBorder="1" applyAlignment="1"/>
    <xf numFmtId="0" fontId="17" fillId="0" borderId="36" xfId="0" applyFont="1" applyBorder="1" applyAlignment="1">
      <alignment horizontal="center"/>
    </xf>
    <xf numFmtId="0" fontId="28" fillId="0" borderId="0" xfId="0" applyFont="1" applyAlignment="1">
      <alignment horizontal="center"/>
    </xf>
    <xf numFmtId="166" fontId="17" fillId="0" borderId="33" xfId="0" applyNumberFormat="1" applyFont="1" applyBorder="1" applyAlignment="1"/>
    <xf numFmtId="0" fontId="40" fillId="0" borderId="0" xfId="0" applyFont="1" applyAlignment="1">
      <alignment horizontal="centerContinuous"/>
    </xf>
    <xf numFmtId="0" fontId="25" fillId="0" borderId="0" xfId="0" applyFont="1" applyAlignment="1"/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/>
    <xf numFmtId="166" fontId="17" fillId="0" borderId="1" xfId="0" applyNumberFormat="1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41" fillId="0" borderId="1" xfId="0" applyFont="1" applyBorder="1" applyAlignment="1"/>
    <xf numFmtId="0" fontId="39" fillId="0" borderId="1" xfId="0" applyFont="1" applyBorder="1" applyAlignment="1"/>
    <xf numFmtId="0" fontId="42" fillId="0" borderId="1" xfId="0" applyFont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166" fontId="41" fillId="0" borderId="1" xfId="0" applyNumberFormat="1" applyFont="1" applyBorder="1" applyAlignment="1"/>
    <xf numFmtId="0" fontId="42" fillId="0" borderId="1" xfId="0" applyFont="1" applyBorder="1" applyAlignment="1"/>
    <xf numFmtId="0" fontId="43" fillId="0" borderId="1" xfId="0" applyFont="1" applyBorder="1" applyAlignment="1"/>
    <xf numFmtId="0" fontId="38" fillId="0" borderId="1" xfId="0" applyFont="1" applyBorder="1" applyAlignment="1"/>
    <xf numFmtId="166" fontId="1" fillId="0" borderId="1" xfId="0" applyNumberFormat="1" applyFont="1" applyBorder="1" applyAlignment="1"/>
    <xf numFmtId="166" fontId="42" fillId="0" borderId="1" xfId="0" applyNumberFormat="1" applyFont="1" applyBorder="1" applyAlignment="1"/>
    <xf numFmtId="0" fontId="44" fillId="0" borderId="1" xfId="0" applyFont="1" applyBorder="1" applyAlignment="1"/>
    <xf numFmtId="166" fontId="39" fillId="0" borderId="1" xfId="0" applyNumberFormat="1" applyFont="1" applyBorder="1" applyAlignment="1"/>
    <xf numFmtId="0" fontId="12" fillId="0" borderId="7" xfId="0" applyFont="1" applyBorder="1" applyAlignment="1">
      <alignment horizontal="center" vertical="center" wrapText="1"/>
    </xf>
    <xf numFmtId="0" fontId="1" fillId="0" borderId="11" xfId="0" applyFont="1" applyBorder="1" applyAlignment="1"/>
    <xf numFmtId="0" fontId="41" fillId="0" borderId="1" xfId="0" applyFont="1" applyBorder="1" applyAlignment="1">
      <alignment horizontal="center"/>
    </xf>
    <xf numFmtId="0" fontId="12" fillId="0" borderId="0" xfId="0" applyFont="1" applyAlignment="1">
      <alignment horizontal="right" vertical="center"/>
    </xf>
    <xf numFmtId="0" fontId="17" fillId="2" borderId="0" xfId="0" applyFont="1" applyFill="1">
      <alignment vertical="center"/>
    </xf>
    <xf numFmtId="0" fontId="39" fillId="2" borderId="0" xfId="0" applyFont="1" applyFill="1" applyAlignment="1">
      <alignment horizontal="right" vertical="center"/>
    </xf>
    <xf numFmtId="3" fontId="39" fillId="0" borderId="0" xfId="0" applyNumberFormat="1" applyFont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39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7" fillId="0" borderId="1" xfId="0" applyFont="1" applyBorder="1">
      <alignment vertical="center"/>
    </xf>
    <xf numFmtId="0" fontId="12" fillId="0" borderId="10" xfId="0" applyFont="1" applyBorder="1">
      <alignment vertical="center"/>
    </xf>
    <xf numFmtId="0" fontId="45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2" fillId="0" borderId="7" xfId="0" applyFont="1" applyBorder="1">
      <alignment vertical="center"/>
    </xf>
    <xf numFmtId="3" fontId="45" fillId="0" borderId="1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49" fontId="48" fillId="0" borderId="1" xfId="0" applyNumberFormat="1" applyFont="1" applyBorder="1" applyAlignment="1">
      <alignment horizontal="center" vertical="center"/>
    </xf>
    <xf numFmtId="3" fontId="17" fillId="0" borderId="1" xfId="0" quotePrefix="1" applyNumberFormat="1" applyFont="1" applyBorder="1" applyAlignment="1">
      <alignment horizont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wrapText="1"/>
    </xf>
    <xf numFmtId="166" fontId="17" fillId="0" borderId="1" xfId="0" applyNumberFormat="1" applyFont="1" applyBorder="1" applyAlignment="1">
      <alignment horizontal="center"/>
    </xf>
    <xf numFmtId="166" fontId="17" fillId="0" borderId="1" xfId="0" quotePrefix="1" applyNumberFormat="1" applyFont="1" applyBorder="1" applyAlignment="1">
      <alignment horizontal="center"/>
    </xf>
    <xf numFmtId="0" fontId="30" fillId="0" borderId="1" xfId="0" applyFont="1" applyBorder="1">
      <alignment vertical="center"/>
    </xf>
    <xf numFmtId="167" fontId="17" fillId="0" borderId="1" xfId="0" quotePrefix="1" applyNumberFormat="1" applyFont="1" applyBorder="1" applyAlignment="1">
      <alignment horizontal="center" wrapText="1"/>
    </xf>
    <xf numFmtId="3" fontId="29" fillId="0" borderId="1" xfId="0" quotePrefix="1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30" fillId="0" borderId="4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1" fillId="0" borderId="0" xfId="0" applyFont="1" applyAlignment="1">
      <alignment horizontal="left" vertical="center"/>
    </xf>
    <xf numFmtId="3" fontId="25" fillId="0" borderId="0" xfId="0" applyNumberFormat="1" applyFont="1" applyAlignment="1">
      <alignment horizontal="left" vertical="center"/>
    </xf>
    <xf numFmtId="3" fontId="52" fillId="0" borderId="0" xfId="0" applyNumberFormat="1" applyFont="1" applyAlignment="1">
      <alignment horizontal="left" vertical="center"/>
    </xf>
    <xf numFmtId="0" fontId="52" fillId="0" borderId="0" xfId="0" applyFont="1" applyAlignment="1">
      <alignment horizontal="center" vertical="center"/>
    </xf>
    <xf numFmtId="0" fontId="52" fillId="0" borderId="0" xfId="0" applyFont="1">
      <alignment vertical="center"/>
    </xf>
    <xf numFmtId="0" fontId="25" fillId="0" borderId="0" xfId="0" applyFont="1" applyAlignment="1">
      <alignment horizontal="right" vertical="center"/>
    </xf>
    <xf numFmtId="0" fontId="25" fillId="0" borderId="0" xfId="0" applyFont="1">
      <alignment vertical="center"/>
    </xf>
    <xf numFmtId="0" fontId="51" fillId="0" borderId="0" xfId="0" applyFont="1">
      <alignment vertical="center"/>
    </xf>
    <xf numFmtId="0" fontId="53" fillId="0" borderId="0" xfId="0" applyFont="1" applyAlignment="1"/>
    <xf numFmtId="0" fontId="54" fillId="0" borderId="0" xfId="0" applyFont="1" applyAlignment="1">
      <alignment horizontal="right"/>
    </xf>
    <xf numFmtId="0" fontId="55" fillId="0" borderId="0" xfId="0" applyFont="1" applyAlignment="1">
      <alignment horizontal="left"/>
    </xf>
    <xf numFmtId="0" fontId="54" fillId="0" borderId="0" xfId="0" applyFont="1" applyAlignment="1"/>
    <xf numFmtId="0" fontId="17" fillId="4" borderId="0" xfId="0" applyFont="1" applyFill="1" applyAlignment="1">
      <alignment horizontal="left" vertical="center" wrapText="1"/>
    </xf>
    <xf numFmtId="0" fontId="42" fillId="2" borderId="0" xfId="0" applyFont="1" applyFill="1">
      <alignment vertical="center"/>
    </xf>
    <xf numFmtId="0" fontId="25" fillId="2" borderId="0" xfId="0" applyFont="1" applyFill="1">
      <alignment vertical="center"/>
    </xf>
    <xf numFmtId="0" fontId="25" fillId="2" borderId="0" xfId="0" applyFont="1" applyFill="1" applyAlignment="1">
      <alignment horizontal="right" vertical="center"/>
    </xf>
    <xf numFmtId="0" fontId="17" fillId="5" borderId="10" xfId="0" applyFont="1" applyFill="1" applyBorder="1" applyAlignment="1">
      <alignment horizontal="left" vertical="center" wrapText="1"/>
    </xf>
    <xf numFmtId="0" fontId="56" fillId="2" borderId="0" xfId="0" applyFont="1" applyFill="1">
      <alignment vertical="center"/>
    </xf>
    <xf numFmtId="0" fontId="17" fillId="4" borderId="7" xfId="0" applyFont="1" applyFill="1" applyBorder="1" applyAlignment="1">
      <alignment horizontal="left" vertical="center" wrapText="1"/>
    </xf>
    <xf numFmtId="0" fontId="42" fillId="2" borderId="0" xfId="0" applyFont="1" applyFill="1" applyAlignment="1">
      <alignment horizontal="right" vertical="center"/>
    </xf>
    <xf numFmtId="0" fontId="57" fillId="0" borderId="0" xfId="0" applyFont="1" applyAlignment="1">
      <alignment horizontal="center" vertical="center"/>
    </xf>
    <xf numFmtId="0" fontId="17" fillId="4" borderId="1" xfId="0" applyFont="1" applyFill="1" applyBorder="1" applyAlignment="1">
      <alignment horizontal="left" vertical="center" wrapText="1"/>
    </xf>
    <xf numFmtId="165" fontId="46" fillId="0" borderId="10" xfId="0" applyNumberFormat="1" applyFont="1" applyBorder="1" applyAlignment="1">
      <alignment horizontal="center" vertical="center" wrapText="1"/>
    </xf>
    <xf numFmtId="0" fontId="6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25" fillId="0" borderId="2" xfId="3" applyFont="1" applyBorder="1" applyAlignment="1" applyProtection="1">
      <alignment horizontal="center"/>
    </xf>
    <xf numFmtId="0" fontId="51" fillId="0" borderId="0" xfId="0" applyFont="1" applyAlignment="1">
      <alignment horizontal="center" vertical="center"/>
    </xf>
    <xf numFmtId="0" fontId="12" fillId="0" borderId="0" xfId="3" applyFont="1" applyAlignment="1" applyProtection="1">
      <alignment horizontal="center"/>
    </xf>
    <xf numFmtId="0" fontId="60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3" applyFont="1" applyAlignment="1" applyProtection="1">
      <alignment horizontal="center"/>
    </xf>
    <xf numFmtId="0" fontId="45" fillId="0" borderId="1" xfId="0" applyFont="1" applyBorder="1" applyAlignment="1">
      <alignment horizontal="right" vertical="center" wrapText="1"/>
    </xf>
    <xf numFmtId="0" fontId="61" fillId="0" borderId="0" xfId="0" applyFont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25" fillId="2" borderId="0" xfId="0" applyFont="1" applyFill="1" applyAlignment="1">
      <alignment horizontal="center" vertical="center"/>
    </xf>
    <xf numFmtId="0" fontId="45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60" fillId="0" borderId="14" xfId="0" applyFont="1" applyBorder="1" applyAlignment="1">
      <alignment horizontal="left" vertical="center"/>
    </xf>
    <xf numFmtId="0" fontId="25" fillId="0" borderId="14" xfId="0" applyFont="1" applyBorder="1" applyAlignment="1">
      <alignment horizontal="left" vertical="center"/>
    </xf>
    <xf numFmtId="0" fontId="60" fillId="0" borderId="0" xfId="0" applyFont="1" applyAlignment="1">
      <alignment horizontal="left" vertical="center"/>
    </xf>
    <xf numFmtId="0" fontId="61" fillId="0" borderId="0" xfId="0" applyFont="1" applyAlignment="1">
      <alignment horizontal="center" vertical="center"/>
    </xf>
    <xf numFmtId="0" fontId="60" fillId="0" borderId="14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15" fillId="0" borderId="3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25" fillId="0" borderId="3" xfId="0" applyFont="1" applyBorder="1" applyAlignment="1">
      <alignment horizontal="center"/>
    </xf>
    <xf numFmtId="0" fontId="1" fillId="0" borderId="5" xfId="0" applyFont="1" applyBorder="1" applyAlignment="1"/>
    <xf numFmtId="0" fontId="1" fillId="0" borderId="4" xfId="0" applyFont="1" applyBorder="1" applyAlignment="1"/>
    <xf numFmtId="0" fontId="4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7" fillId="2" borderId="21" xfId="0" applyFont="1" applyFill="1" applyBorder="1" applyAlignment="1">
      <alignment horizontal="left"/>
    </xf>
    <xf numFmtId="0" fontId="7" fillId="2" borderId="22" xfId="0" applyFont="1" applyFill="1" applyBorder="1" applyAlignment="1">
      <alignment horizontal="left"/>
    </xf>
    <xf numFmtId="0" fontId="26" fillId="0" borderId="8" xfId="0" applyFont="1" applyBorder="1" applyAlignment="1">
      <alignment wrapText="1"/>
    </xf>
    <xf numFmtId="0" fontId="26" fillId="0" borderId="9" xfId="0" quotePrefix="1" applyFont="1" applyBorder="1" applyAlignment="1"/>
    <xf numFmtId="0" fontId="10" fillId="0" borderId="2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2" fillId="0" borderId="34" xfId="0" quotePrefix="1" applyFont="1" applyBorder="1" applyAlignment="1">
      <alignment horizontal="left"/>
    </xf>
    <xf numFmtId="0" fontId="22" fillId="0" borderId="35" xfId="0" quotePrefix="1" applyFont="1" applyBorder="1" applyAlignment="1">
      <alignment horizontal="left"/>
    </xf>
    <xf numFmtId="0" fontId="8" fillId="0" borderId="0" xfId="0" applyFont="1" applyAlignment="1">
      <alignment horizontal="center"/>
    </xf>
    <xf numFmtId="0" fontId="22" fillId="0" borderId="31" xfId="0" quotePrefix="1" applyFont="1" applyBorder="1" applyAlignment="1">
      <alignment horizontal="left"/>
    </xf>
    <xf numFmtId="0" fontId="22" fillId="0" borderId="32" xfId="0" quotePrefix="1" applyFont="1" applyBorder="1" applyAlignment="1">
      <alignment horizontal="left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16" fillId="2" borderId="3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23" xfId="0" quotePrefix="1" applyFont="1" applyBorder="1" applyAlignment="1">
      <alignment horizontal="left"/>
    </xf>
    <xf numFmtId="0" fontId="19" fillId="2" borderId="8" xfId="0" applyFont="1" applyFill="1" applyBorder="1" applyAlignment="1">
      <alignment horizontal="left" wrapText="1"/>
    </xf>
    <xf numFmtId="0" fontId="19" fillId="0" borderId="9" xfId="0" applyFont="1" applyBorder="1" applyAlignment="1">
      <alignment wrapText="1"/>
    </xf>
    <xf numFmtId="0" fontId="7" fillId="2" borderId="24" xfId="0" applyFont="1" applyFill="1" applyBorder="1" applyAlignment="1">
      <alignment horizontal="left"/>
    </xf>
    <xf numFmtId="0" fontId="7" fillId="2" borderId="23" xfId="0" applyFont="1" applyFill="1" applyBorder="1" applyAlignment="1">
      <alignment horizontal="left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wrapText="1"/>
    </xf>
    <xf numFmtId="0" fontId="26" fillId="0" borderId="3" xfId="0" applyFont="1" applyBorder="1" applyAlignment="1">
      <alignment horizontal="left" wrapText="1"/>
    </xf>
    <xf numFmtId="0" fontId="26" fillId="0" borderId="4" xfId="0" quotePrefix="1" applyFont="1" applyBorder="1" applyAlignment="1">
      <alignment horizontal="left"/>
    </xf>
    <xf numFmtId="0" fontId="22" fillId="0" borderId="37" xfId="0" quotePrefix="1" applyFont="1" applyBorder="1" applyAlignment="1">
      <alignment horizontal="left"/>
    </xf>
    <xf numFmtId="0" fontId="22" fillId="0" borderId="38" xfId="0" quotePrefix="1" applyFont="1" applyBorder="1" applyAlignment="1">
      <alignment horizontal="left"/>
    </xf>
    <xf numFmtId="0" fontId="20" fillId="0" borderId="21" xfId="0" applyFont="1" applyBorder="1" applyAlignment="1">
      <alignment horizontal="left"/>
    </xf>
    <xf numFmtId="0" fontId="20" fillId="0" borderId="22" xfId="0" quotePrefix="1" applyFont="1" applyBorder="1" applyAlignment="1">
      <alignment horizontal="left"/>
    </xf>
    <xf numFmtId="0" fontId="7" fillId="0" borderId="19" xfId="0" quotePrefix="1" applyFont="1" applyBorder="1" applyAlignment="1">
      <alignment horizontal="left"/>
    </xf>
    <xf numFmtId="0" fontId="7" fillId="0" borderId="20" xfId="0" quotePrefix="1" applyFont="1" applyBorder="1" applyAlignment="1">
      <alignment horizontal="left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9" fillId="0" borderId="3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34" fillId="0" borderId="1" xfId="1" applyFont="1" applyBorder="1" applyAlignment="1" applyProtection="1">
      <alignment horizontal="center" vertical="center" wrapText="1"/>
      <protection hidden="1"/>
    </xf>
    <xf numFmtId="0" fontId="29" fillId="0" borderId="0" xfId="1" applyFont="1" applyAlignment="1" applyProtection="1">
      <alignment horizontal="left"/>
      <protection hidden="1"/>
    </xf>
    <xf numFmtId="0" fontId="36" fillId="0" borderId="0" xfId="1" applyFont="1" applyAlignment="1" applyProtection="1">
      <alignment horizontal="center"/>
      <protection hidden="1"/>
    </xf>
    <xf numFmtId="164" fontId="29" fillId="0" borderId="0" xfId="1" applyNumberFormat="1" applyFont="1" applyAlignment="1" applyProtection="1">
      <alignment horizontal="left"/>
      <protection hidden="1"/>
    </xf>
    <xf numFmtId="0" fontId="29" fillId="0" borderId="0" xfId="0" applyFont="1" applyAlignment="1">
      <alignment horizontal="left"/>
    </xf>
    <xf numFmtId="0" fontId="30" fillId="0" borderId="1" xfId="1" applyFont="1" applyBorder="1" applyAlignment="1" applyProtection="1">
      <alignment horizontal="center" vertical="center" wrapText="1"/>
      <protection hidden="1"/>
    </xf>
    <xf numFmtId="0" fontId="30" fillId="0" borderId="0" xfId="1" applyFont="1" applyAlignment="1" applyProtection="1">
      <alignment horizontal="center"/>
      <protection hidden="1"/>
    </xf>
    <xf numFmtId="0" fontId="34" fillId="0" borderId="6" xfId="1" applyFont="1" applyBorder="1" applyAlignment="1" applyProtection="1">
      <alignment horizontal="center" vertical="center" wrapText="1"/>
      <protection hidden="1"/>
    </xf>
    <xf numFmtId="0" fontId="34" fillId="0" borderId="8" xfId="1" applyFont="1" applyBorder="1" applyAlignment="1" applyProtection="1">
      <alignment horizontal="center" vertical="center" wrapText="1"/>
      <protection hidden="1"/>
    </xf>
    <xf numFmtId="0" fontId="34" fillId="0" borderId="7" xfId="1" applyFont="1" applyBorder="1" applyAlignment="1" applyProtection="1">
      <alignment horizontal="center" vertical="center" wrapText="1"/>
      <protection hidden="1"/>
    </xf>
    <xf numFmtId="0" fontId="34" fillId="0" borderId="10" xfId="1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49" fontId="47" fillId="6" borderId="1" xfId="0" applyNumberFormat="1" applyFont="1" applyFill="1" applyBorder="1" applyAlignment="1">
      <alignment horizontal="left" vertical="center"/>
    </xf>
    <xf numFmtId="49" fontId="49" fillId="6" borderId="1" xfId="0" applyNumberFormat="1" applyFont="1" applyFill="1" applyBorder="1" applyAlignment="1">
      <alignment horizontal="left" vertical="center"/>
    </xf>
  </cellXfs>
  <cellStyles count="4">
    <cellStyle name="Bình thường" xfId="0" builtinId="0"/>
    <cellStyle name="Normal 2" xfId="3" xr:uid="{00000000-0005-0000-0000-000003000000}"/>
    <cellStyle name="Normal_PCGDTH" xfId="1" xr:uid="{00000000-0005-0000-0000-000001000000}"/>
    <cellStyle name="Phần tră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www.wps.cn/officeDocument/2020/cellImage" Target="NUL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" name="rect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9473</xdr:colOff>
      <xdr:row>0</xdr:row>
      <xdr:rowOff>0</xdr:rowOff>
    </xdr:to>
    <xdr:sp macro="" textlink="">
      <xdr:nvSpPr>
        <xdr:cNvPr id="3" name="rect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4" name="rect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5" name="rect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" name="rect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" name="rect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8" name="rect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9" name="rect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0" name="rect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1" name="rect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2" name="rect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3" name="rect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9486</xdr:colOff>
      <xdr:row>0</xdr:row>
      <xdr:rowOff>0</xdr:rowOff>
    </xdr:to>
    <xdr:sp macro="" textlink="">
      <xdr:nvSpPr>
        <xdr:cNvPr id="14" name="rect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6686550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5" name="rect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6" name="rect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>
        <a:xfrm>
          <a:off x="75819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9486</xdr:colOff>
      <xdr:row>0</xdr:row>
      <xdr:rowOff>0</xdr:rowOff>
    </xdr:to>
    <xdr:sp macro="" textlink="">
      <xdr:nvSpPr>
        <xdr:cNvPr id="17" name="rect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/>
      </xdr:nvSpPr>
      <xdr:spPr>
        <a:xfrm>
          <a:off x="6686550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8" name="rect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9473</xdr:colOff>
      <xdr:row>0</xdr:row>
      <xdr:rowOff>0</xdr:rowOff>
    </xdr:to>
    <xdr:sp macro="" textlink="">
      <xdr:nvSpPr>
        <xdr:cNvPr id="19" name="rect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/>
      </xdr:nvSpPr>
      <xdr:spPr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0" name="rect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1" name="rect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2" name="rect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3" name="rect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4" name="rect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5" name="rect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6" name="rect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7" name="rect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8" name="rect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9" name="rect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0" name="rect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9473</xdr:colOff>
      <xdr:row>0</xdr:row>
      <xdr:rowOff>0</xdr:rowOff>
    </xdr:to>
    <xdr:sp macro="" textlink="">
      <xdr:nvSpPr>
        <xdr:cNvPr id="31" name="rect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/>
      </xdr:nvSpPr>
      <xdr:spPr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2" name="rect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3" name="rect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4" name="rect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5" name="rect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6" name="rect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7" name="rect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8" name="rect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9" name="rect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40" name="rect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41" name="rect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9486</xdr:colOff>
      <xdr:row>0</xdr:row>
      <xdr:rowOff>0</xdr:rowOff>
    </xdr:to>
    <xdr:sp macro="" textlink="">
      <xdr:nvSpPr>
        <xdr:cNvPr id="42" name="rect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/>
      </xdr:nvSpPr>
      <xdr:spPr>
        <a:xfrm>
          <a:off x="6686550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43" name="rect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44" name="rect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/>
      </xdr:nvSpPr>
      <xdr:spPr>
        <a:xfrm>
          <a:off x="75819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9486</xdr:colOff>
      <xdr:row>0</xdr:row>
      <xdr:rowOff>0</xdr:rowOff>
    </xdr:to>
    <xdr:sp macro="" textlink="">
      <xdr:nvSpPr>
        <xdr:cNvPr id="45" name="rect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/>
      </xdr:nvSpPr>
      <xdr:spPr>
        <a:xfrm>
          <a:off x="6686550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46" name="rect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9473</xdr:colOff>
      <xdr:row>0</xdr:row>
      <xdr:rowOff>0</xdr:rowOff>
    </xdr:to>
    <xdr:sp macro="" textlink="">
      <xdr:nvSpPr>
        <xdr:cNvPr id="47" name="rect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/>
      </xdr:nvSpPr>
      <xdr:spPr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48" name="rect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49" name="rect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50" name="rect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51" name="rect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52" name="rect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53" name="rect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54" name="rect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55" name="rect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56" name="rect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57" name="rect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9486</xdr:colOff>
      <xdr:row>0</xdr:row>
      <xdr:rowOff>0</xdr:rowOff>
    </xdr:to>
    <xdr:sp macro="" textlink="">
      <xdr:nvSpPr>
        <xdr:cNvPr id="58" name="rect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/>
      </xdr:nvSpPr>
      <xdr:spPr>
        <a:xfrm>
          <a:off x="6686550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59" name="rect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60" name="rect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/>
      </xdr:nvSpPr>
      <xdr:spPr>
        <a:xfrm>
          <a:off x="75819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9486</xdr:colOff>
      <xdr:row>0</xdr:row>
      <xdr:rowOff>0</xdr:rowOff>
    </xdr:to>
    <xdr:sp macro="" textlink="">
      <xdr:nvSpPr>
        <xdr:cNvPr id="61" name="rect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/>
      </xdr:nvSpPr>
      <xdr:spPr>
        <a:xfrm>
          <a:off x="6686550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2" name="rect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9473</xdr:colOff>
      <xdr:row>0</xdr:row>
      <xdr:rowOff>0</xdr:rowOff>
    </xdr:to>
    <xdr:sp macro="" textlink="">
      <xdr:nvSpPr>
        <xdr:cNvPr id="63" name="rect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/>
      </xdr:nvSpPr>
      <xdr:spPr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4" name="rect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5" name="rect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6" name="rect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7" name="rect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8" name="rect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9" name="rect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0" name="rect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71" name="rect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/>
      </xdr:nvSpPr>
      <xdr:spPr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9030</xdr:colOff>
      <xdr:row>0</xdr:row>
      <xdr:rowOff>0</xdr:rowOff>
    </xdr:to>
    <xdr:sp macro="" textlink="">
      <xdr:nvSpPr>
        <xdr:cNvPr id="72" name="rect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/>
      </xdr:nvSpPr>
      <xdr:spPr>
        <a:xfrm>
          <a:off x="13115925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73" name="rect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/>
      </xdr:nvSpPr>
      <xdr:spPr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74" name="rect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/>
      </xdr:nvSpPr>
      <xdr:spPr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75" name="rect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/>
      </xdr:nvSpPr>
      <xdr:spPr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76" name="rect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/>
      </xdr:nvSpPr>
      <xdr:spPr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77" name="rect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/>
      </xdr:nvSpPr>
      <xdr:spPr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78" name="rect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/>
      </xdr:nvSpPr>
      <xdr:spPr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79" name="rect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/>
      </xdr:nvSpPr>
      <xdr:spPr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9486</xdr:colOff>
      <xdr:row>0</xdr:row>
      <xdr:rowOff>0</xdr:rowOff>
    </xdr:to>
    <xdr:sp macro="" textlink="">
      <xdr:nvSpPr>
        <xdr:cNvPr id="80" name="rect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/>
      </xdr:nvSpPr>
      <xdr:spPr>
        <a:xfrm>
          <a:off x="6686550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81" name="rect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82" name="rect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/>
      </xdr:nvSpPr>
      <xdr:spPr>
        <a:xfrm>
          <a:off x="75819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9486</xdr:colOff>
      <xdr:row>0</xdr:row>
      <xdr:rowOff>0</xdr:rowOff>
    </xdr:to>
    <xdr:sp macro="" textlink="">
      <xdr:nvSpPr>
        <xdr:cNvPr id="83" name="rect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/>
      </xdr:nvSpPr>
      <xdr:spPr>
        <a:xfrm>
          <a:off x="6686550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84" name="rect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9473</xdr:colOff>
      <xdr:row>0</xdr:row>
      <xdr:rowOff>0</xdr:rowOff>
    </xdr:to>
    <xdr:sp macro="" textlink="">
      <xdr:nvSpPr>
        <xdr:cNvPr id="85" name="rect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/>
      </xdr:nvSpPr>
      <xdr:spPr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86" name="rect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87" name="rect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88" name="rect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89" name="rect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90" name="rect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91" name="rect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92" name="rect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93" name="rect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/>
      </xdr:nvSpPr>
      <xdr:spPr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9030</xdr:colOff>
      <xdr:row>0</xdr:row>
      <xdr:rowOff>0</xdr:rowOff>
    </xdr:to>
    <xdr:sp macro="" textlink="">
      <xdr:nvSpPr>
        <xdr:cNvPr id="94" name="rect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/>
      </xdr:nvSpPr>
      <xdr:spPr>
        <a:xfrm>
          <a:off x="13115925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95" name="rect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/>
      </xdr:nvSpPr>
      <xdr:spPr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96" name="rect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/>
      </xdr:nvSpPr>
      <xdr:spPr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97" name="rect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/>
      </xdr:nvSpPr>
      <xdr:spPr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98" name="rect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/>
      </xdr:nvSpPr>
      <xdr:spPr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99" name="rect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/>
      </xdr:nvSpPr>
      <xdr:spPr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100" name="rect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/>
      </xdr:nvSpPr>
      <xdr:spPr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101" name="rect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/>
      </xdr:nvSpPr>
      <xdr:spPr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02" name="rect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/>
      </xdr:nvSpPr>
      <xdr:spPr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8962</xdr:colOff>
      <xdr:row>0</xdr:row>
      <xdr:rowOff>0</xdr:rowOff>
    </xdr:to>
    <xdr:sp macro="" textlink="">
      <xdr:nvSpPr>
        <xdr:cNvPr id="103" name="rect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/>
      </xdr:nvSpPr>
      <xdr:spPr>
        <a:xfrm>
          <a:off x="6029325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04" name="rect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/>
      </xdr:nvSpPr>
      <xdr:spPr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05" name="rect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/>
      </xdr:nvSpPr>
      <xdr:spPr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06" name="rect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SpPr/>
      </xdr:nvSpPr>
      <xdr:spPr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07" name="rect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SpPr/>
      </xdr:nvSpPr>
      <xdr:spPr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08" name="rect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SpPr/>
      </xdr:nvSpPr>
      <xdr:spPr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09" name="rect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SpPr/>
      </xdr:nvSpPr>
      <xdr:spPr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10" name="rect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SpPr/>
      </xdr:nvSpPr>
      <xdr:spPr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9473</xdr:colOff>
      <xdr:row>0</xdr:row>
      <xdr:rowOff>0</xdr:rowOff>
    </xdr:to>
    <xdr:sp macro="" textlink="">
      <xdr:nvSpPr>
        <xdr:cNvPr id="111" name="rect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/>
      </xdr:nvSpPr>
      <xdr:spPr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12" name="rect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9473</xdr:colOff>
      <xdr:row>0</xdr:row>
      <xdr:rowOff>0</xdr:rowOff>
    </xdr:to>
    <xdr:sp macro="" textlink="">
      <xdr:nvSpPr>
        <xdr:cNvPr id="113" name="rect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/>
      </xdr:nvSpPr>
      <xdr:spPr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14" name="rect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15" name="rect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16" name="rect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17" name="rect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18" name="rect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19" name="rect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20" name="rect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21" name="rect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22" name="rect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23" name="rect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24" name="rect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9473</xdr:colOff>
      <xdr:row>0</xdr:row>
      <xdr:rowOff>0</xdr:rowOff>
    </xdr:to>
    <xdr:sp macro="" textlink="">
      <xdr:nvSpPr>
        <xdr:cNvPr id="125" name="rect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SpPr/>
      </xdr:nvSpPr>
      <xdr:spPr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26" name="rect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27" name="rect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28" name="rect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29" name="rect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30" name="rect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31" name="rect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32" name="rect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33" name="rect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34" name="rect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35" name="rect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36" name="rect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9473</xdr:colOff>
      <xdr:row>0</xdr:row>
      <xdr:rowOff>0</xdr:rowOff>
    </xdr:to>
    <xdr:sp macro="" textlink="">
      <xdr:nvSpPr>
        <xdr:cNvPr id="137" name="rect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SpPr/>
      </xdr:nvSpPr>
      <xdr:spPr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38" name="rect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39" name="rect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40" name="rect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41" name="rect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42" name="rect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43" name="rect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44" name="rect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45" name="rect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46" name="rect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47" name="rect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48" name="rect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9473</xdr:colOff>
      <xdr:row>0</xdr:row>
      <xdr:rowOff>0</xdr:rowOff>
    </xdr:to>
    <xdr:sp macro="" textlink="">
      <xdr:nvSpPr>
        <xdr:cNvPr id="149" name="rect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SpPr/>
      </xdr:nvSpPr>
      <xdr:spPr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50" name="rect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51" name="rect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52" name="rect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53" name="rect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54" name="rect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55" name="rect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56" name="rect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57" name="rect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58" name="rect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59" name="rect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9486</xdr:colOff>
      <xdr:row>0</xdr:row>
      <xdr:rowOff>0</xdr:rowOff>
    </xdr:to>
    <xdr:sp macro="" textlink="">
      <xdr:nvSpPr>
        <xdr:cNvPr id="160" name="rect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SpPr/>
      </xdr:nvSpPr>
      <xdr:spPr>
        <a:xfrm>
          <a:off x="6686550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61" name="rect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62" name="rect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SpPr/>
      </xdr:nvSpPr>
      <xdr:spPr>
        <a:xfrm>
          <a:off x="75819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9486</xdr:colOff>
      <xdr:row>0</xdr:row>
      <xdr:rowOff>0</xdr:rowOff>
    </xdr:to>
    <xdr:sp macro="" textlink="">
      <xdr:nvSpPr>
        <xdr:cNvPr id="163" name="rect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SpPr/>
      </xdr:nvSpPr>
      <xdr:spPr>
        <a:xfrm>
          <a:off x="6686550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64" name="rect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9473</xdr:colOff>
      <xdr:row>0</xdr:row>
      <xdr:rowOff>0</xdr:rowOff>
    </xdr:to>
    <xdr:sp macro="" textlink="">
      <xdr:nvSpPr>
        <xdr:cNvPr id="165" name="rect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SpPr/>
      </xdr:nvSpPr>
      <xdr:spPr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66" name="rect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67" name="rect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68" name="rect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69" name="rect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70" name="rect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71" name="rect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72" name="rect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73" name="rect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74" name="rect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75" name="rect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176" name="rect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SpPr/>
      </xdr:nvSpPr>
      <xdr:spPr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9030</xdr:colOff>
      <xdr:row>0</xdr:row>
      <xdr:rowOff>0</xdr:rowOff>
    </xdr:to>
    <xdr:sp macro="" textlink="">
      <xdr:nvSpPr>
        <xdr:cNvPr id="177" name="rect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SpPr/>
      </xdr:nvSpPr>
      <xdr:spPr>
        <a:xfrm>
          <a:off x="13115925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178" name="rect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SpPr/>
      </xdr:nvSpPr>
      <xdr:spPr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179" name="rect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SpPr/>
      </xdr:nvSpPr>
      <xdr:spPr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180" name="rect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SpPr/>
      </xdr:nvSpPr>
      <xdr:spPr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181" name="rect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SpPr/>
      </xdr:nvSpPr>
      <xdr:spPr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182" name="rect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SpPr/>
      </xdr:nvSpPr>
      <xdr:spPr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183" name="rect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SpPr/>
      </xdr:nvSpPr>
      <xdr:spPr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184" name="rect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SpPr/>
      </xdr:nvSpPr>
      <xdr:spPr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85" name="rect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SpPr/>
      </xdr:nvSpPr>
      <xdr:spPr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8962</xdr:colOff>
      <xdr:row>0</xdr:row>
      <xdr:rowOff>0</xdr:rowOff>
    </xdr:to>
    <xdr:sp macro="" textlink="">
      <xdr:nvSpPr>
        <xdr:cNvPr id="186" name="rect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/>
      </xdr:nvSpPr>
      <xdr:spPr>
        <a:xfrm>
          <a:off x="6029325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87" name="rect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SpPr/>
      </xdr:nvSpPr>
      <xdr:spPr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88" name="rect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SpPr/>
      </xdr:nvSpPr>
      <xdr:spPr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89" name="rect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SpPr/>
      </xdr:nvSpPr>
      <xdr:spPr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90" name="rect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SpPr/>
      </xdr:nvSpPr>
      <xdr:spPr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91" name="rect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SpPr/>
      </xdr:nvSpPr>
      <xdr:spPr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92" name="rect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SpPr/>
      </xdr:nvSpPr>
      <xdr:spPr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93" name="rect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SpPr/>
      </xdr:nvSpPr>
      <xdr:spPr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9473</xdr:colOff>
      <xdr:row>0</xdr:row>
      <xdr:rowOff>0</xdr:rowOff>
    </xdr:to>
    <xdr:sp macro="" textlink="">
      <xdr:nvSpPr>
        <xdr:cNvPr id="194" name="rect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SpPr/>
      </xdr:nvSpPr>
      <xdr:spPr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95" name="rect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9473</xdr:colOff>
      <xdr:row>0</xdr:row>
      <xdr:rowOff>0</xdr:rowOff>
    </xdr:to>
    <xdr:sp macro="" textlink="">
      <xdr:nvSpPr>
        <xdr:cNvPr id="196" name="rect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SpPr/>
      </xdr:nvSpPr>
      <xdr:spPr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97" name="rect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98" name="rect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99" name="rect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00" name="rect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01" name="rect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02" name="rect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03" name="rect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04" name="rect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05" name="rect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06" name="rect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07" name="rect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9473</xdr:colOff>
      <xdr:row>0</xdr:row>
      <xdr:rowOff>0</xdr:rowOff>
    </xdr:to>
    <xdr:sp macro="" textlink="">
      <xdr:nvSpPr>
        <xdr:cNvPr id="208" name="rect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SpPr/>
      </xdr:nvSpPr>
      <xdr:spPr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09" name="rect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10" name="rect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11" name="rect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12" name="rect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13" name="rect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14" name="rect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15" name="rect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16" name="rect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17" name="rect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18" name="rect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19" name="rect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9473</xdr:colOff>
      <xdr:row>0</xdr:row>
      <xdr:rowOff>0</xdr:rowOff>
    </xdr:to>
    <xdr:sp macro="" textlink="">
      <xdr:nvSpPr>
        <xdr:cNvPr id="220" name="rect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SpPr/>
      </xdr:nvSpPr>
      <xdr:spPr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21" name="rect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22" name="rect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23" name="rect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24" name="rect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25" name="rect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26" name="rect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27" name="rect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28" name="rect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29" name="rect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30" name="rect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31" name="rect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9473</xdr:colOff>
      <xdr:row>0</xdr:row>
      <xdr:rowOff>0</xdr:rowOff>
    </xdr:to>
    <xdr:sp macro="" textlink="">
      <xdr:nvSpPr>
        <xdr:cNvPr id="232" name="rect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SpPr/>
      </xdr:nvSpPr>
      <xdr:spPr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33" name="rect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34" name="rect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35" name="rect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36" name="rect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37" name="rect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38" name="rect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39" name="rect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40" name="rect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41" name="rect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42" name="rect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43" name="rect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9473</xdr:colOff>
      <xdr:row>0</xdr:row>
      <xdr:rowOff>0</xdr:rowOff>
    </xdr:to>
    <xdr:sp macro="" textlink="">
      <xdr:nvSpPr>
        <xdr:cNvPr id="244" name="rect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SpPr/>
      </xdr:nvSpPr>
      <xdr:spPr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45" name="rect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46" name="rect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47" name="rect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48" name="rect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49" name="rect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50" name="rect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51" name="rect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52" name="rect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53" name="rect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54" name="rect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55" name="rect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256" name="rect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SpPr/>
      </xdr:nvSpPr>
      <xdr:spPr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57" name="rect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SpPr/>
      </xdr:nvSpPr>
      <xdr:spPr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58" name="rect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59" name="rect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60" name="rect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61" name="rect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9473</xdr:colOff>
      <xdr:row>0</xdr:row>
      <xdr:rowOff>0</xdr:rowOff>
    </xdr:to>
    <xdr:sp macro="" textlink="">
      <xdr:nvSpPr>
        <xdr:cNvPr id="262" name="rect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SpPr/>
      </xdr:nvSpPr>
      <xdr:spPr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63" name="rect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64" name="rect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65" name="rect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66" name="rect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67" name="rect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68" name="rect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69" name="rect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70" name="rect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71" name="rect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72" name="rect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9486</xdr:colOff>
      <xdr:row>0</xdr:row>
      <xdr:rowOff>0</xdr:rowOff>
    </xdr:to>
    <xdr:sp macro="" textlink="">
      <xdr:nvSpPr>
        <xdr:cNvPr id="273" name="rect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SpPr/>
      </xdr:nvSpPr>
      <xdr:spPr>
        <a:xfrm>
          <a:off x="6686550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74" name="rect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275" name="rect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SpPr/>
      </xdr:nvSpPr>
      <xdr:spPr>
        <a:xfrm>
          <a:off x="75819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9486</xdr:colOff>
      <xdr:row>0</xdr:row>
      <xdr:rowOff>0</xdr:rowOff>
    </xdr:to>
    <xdr:sp macro="" textlink="">
      <xdr:nvSpPr>
        <xdr:cNvPr id="276" name="rect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SpPr/>
      </xdr:nvSpPr>
      <xdr:spPr>
        <a:xfrm>
          <a:off x="6686550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77" name="rect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9473</xdr:colOff>
      <xdr:row>0</xdr:row>
      <xdr:rowOff>0</xdr:rowOff>
    </xdr:to>
    <xdr:sp macro="" textlink="">
      <xdr:nvSpPr>
        <xdr:cNvPr id="278" name="rect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SpPr/>
      </xdr:nvSpPr>
      <xdr:spPr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79" name="rect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80" name="rect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81" name="rect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82" name="rect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83" name="rect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84" name="rect">
          <a:extLst>
            <a:ext uri="{FF2B5EF4-FFF2-40B4-BE49-F238E27FC236}">
              <a16:creationId xmlns:a16="http://schemas.microsoft.com/office/drawing/2014/main" id="{00000000-0008-0000-0500-00001C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85" name="rect">
          <a:extLst>
            <a:ext uri="{FF2B5EF4-FFF2-40B4-BE49-F238E27FC236}">
              <a16:creationId xmlns:a16="http://schemas.microsoft.com/office/drawing/2014/main" id="{00000000-0008-0000-0500-00001D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86" name="rect">
          <a:extLst>
            <a:ext uri="{FF2B5EF4-FFF2-40B4-BE49-F238E27FC236}">
              <a16:creationId xmlns:a16="http://schemas.microsoft.com/office/drawing/2014/main" id="{00000000-0008-0000-0500-00001E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87" name="rect">
          <a:extLst>
            <a:ext uri="{FF2B5EF4-FFF2-40B4-BE49-F238E27FC236}">
              <a16:creationId xmlns:a16="http://schemas.microsoft.com/office/drawing/2014/main" id="{00000000-0008-0000-0500-00001F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88" name="rect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9486</xdr:colOff>
      <xdr:row>0</xdr:row>
      <xdr:rowOff>0</xdr:rowOff>
    </xdr:to>
    <xdr:sp macro="" textlink="">
      <xdr:nvSpPr>
        <xdr:cNvPr id="289" name="rect">
          <a:extLst>
            <a:ext uri="{FF2B5EF4-FFF2-40B4-BE49-F238E27FC236}">
              <a16:creationId xmlns:a16="http://schemas.microsoft.com/office/drawing/2014/main" id="{00000000-0008-0000-0500-000021010000}"/>
            </a:ext>
          </a:extLst>
        </xdr:cNvPr>
        <xdr:cNvSpPr/>
      </xdr:nvSpPr>
      <xdr:spPr>
        <a:xfrm>
          <a:off x="6686550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90" name="rect">
          <a:extLst>
            <a:ext uri="{FF2B5EF4-FFF2-40B4-BE49-F238E27FC236}">
              <a16:creationId xmlns:a16="http://schemas.microsoft.com/office/drawing/2014/main" id="{00000000-0008-0000-0500-000022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291" name="rect">
          <a:extLst>
            <a:ext uri="{FF2B5EF4-FFF2-40B4-BE49-F238E27FC236}">
              <a16:creationId xmlns:a16="http://schemas.microsoft.com/office/drawing/2014/main" id="{00000000-0008-0000-0500-000023010000}"/>
            </a:ext>
          </a:extLst>
        </xdr:cNvPr>
        <xdr:cNvSpPr/>
      </xdr:nvSpPr>
      <xdr:spPr>
        <a:xfrm>
          <a:off x="75819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9486</xdr:colOff>
      <xdr:row>0</xdr:row>
      <xdr:rowOff>0</xdr:rowOff>
    </xdr:to>
    <xdr:sp macro="" textlink="">
      <xdr:nvSpPr>
        <xdr:cNvPr id="292" name="rect">
          <a:extLst>
            <a:ext uri="{FF2B5EF4-FFF2-40B4-BE49-F238E27FC236}">
              <a16:creationId xmlns:a16="http://schemas.microsoft.com/office/drawing/2014/main" id="{00000000-0008-0000-0500-000024010000}"/>
            </a:ext>
          </a:extLst>
        </xdr:cNvPr>
        <xdr:cNvSpPr/>
      </xdr:nvSpPr>
      <xdr:spPr>
        <a:xfrm>
          <a:off x="6686550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93" name="rect">
          <a:extLst>
            <a:ext uri="{FF2B5EF4-FFF2-40B4-BE49-F238E27FC236}">
              <a16:creationId xmlns:a16="http://schemas.microsoft.com/office/drawing/2014/main" id="{00000000-0008-0000-0500-000025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9473</xdr:colOff>
      <xdr:row>0</xdr:row>
      <xdr:rowOff>0</xdr:rowOff>
    </xdr:to>
    <xdr:sp macro="" textlink="">
      <xdr:nvSpPr>
        <xdr:cNvPr id="294" name="rect"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SpPr/>
      </xdr:nvSpPr>
      <xdr:spPr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95" name="rect">
          <a:extLst>
            <a:ext uri="{FF2B5EF4-FFF2-40B4-BE49-F238E27FC236}">
              <a16:creationId xmlns:a16="http://schemas.microsoft.com/office/drawing/2014/main" id="{00000000-0008-0000-0500-000027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96" name="rect">
          <a:extLst>
            <a:ext uri="{FF2B5EF4-FFF2-40B4-BE49-F238E27FC236}">
              <a16:creationId xmlns:a16="http://schemas.microsoft.com/office/drawing/2014/main" id="{00000000-0008-0000-0500-000028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97" name="rect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98" name="rect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99" name="rect">
          <a:extLst>
            <a:ext uri="{FF2B5EF4-FFF2-40B4-BE49-F238E27FC236}">
              <a16:creationId xmlns:a16="http://schemas.microsoft.com/office/drawing/2014/main" id="{00000000-0008-0000-0500-00002B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00" name="rect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01" name="rect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9486</xdr:colOff>
      <xdr:row>0</xdr:row>
      <xdr:rowOff>0</xdr:rowOff>
    </xdr:to>
    <xdr:sp macro="" textlink="">
      <xdr:nvSpPr>
        <xdr:cNvPr id="302" name="rect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SpPr/>
      </xdr:nvSpPr>
      <xdr:spPr>
        <a:xfrm>
          <a:off x="6686550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03" name="rect"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304" name="rect"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SpPr/>
      </xdr:nvSpPr>
      <xdr:spPr>
        <a:xfrm>
          <a:off x="75819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9486</xdr:colOff>
      <xdr:row>0</xdr:row>
      <xdr:rowOff>0</xdr:rowOff>
    </xdr:to>
    <xdr:sp macro="" textlink="">
      <xdr:nvSpPr>
        <xdr:cNvPr id="305" name="rect">
          <a:extLst>
            <a:ext uri="{FF2B5EF4-FFF2-40B4-BE49-F238E27FC236}">
              <a16:creationId xmlns:a16="http://schemas.microsoft.com/office/drawing/2014/main" id="{00000000-0008-0000-0500-000031010000}"/>
            </a:ext>
          </a:extLst>
        </xdr:cNvPr>
        <xdr:cNvSpPr/>
      </xdr:nvSpPr>
      <xdr:spPr>
        <a:xfrm>
          <a:off x="6686550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06" name="rect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9473</xdr:colOff>
      <xdr:row>0</xdr:row>
      <xdr:rowOff>0</xdr:rowOff>
    </xdr:to>
    <xdr:sp macro="" textlink="">
      <xdr:nvSpPr>
        <xdr:cNvPr id="307" name="rect">
          <a:extLst>
            <a:ext uri="{FF2B5EF4-FFF2-40B4-BE49-F238E27FC236}">
              <a16:creationId xmlns:a16="http://schemas.microsoft.com/office/drawing/2014/main" id="{00000000-0008-0000-0500-000033010000}"/>
            </a:ext>
          </a:extLst>
        </xdr:cNvPr>
        <xdr:cNvSpPr/>
      </xdr:nvSpPr>
      <xdr:spPr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08" name="rect">
          <a:extLst>
            <a:ext uri="{FF2B5EF4-FFF2-40B4-BE49-F238E27FC236}">
              <a16:creationId xmlns:a16="http://schemas.microsoft.com/office/drawing/2014/main" id="{00000000-0008-0000-0500-000034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09" name="rect">
          <a:extLst>
            <a:ext uri="{FF2B5EF4-FFF2-40B4-BE49-F238E27FC236}">
              <a16:creationId xmlns:a16="http://schemas.microsoft.com/office/drawing/2014/main" id="{00000000-0008-0000-0500-000035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10" name="rect">
          <a:extLst>
            <a:ext uri="{FF2B5EF4-FFF2-40B4-BE49-F238E27FC236}">
              <a16:creationId xmlns:a16="http://schemas.microsoft.com/office/drawing/2014/main" id="{00000000-0008-0000-0500-000036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11" name="rect">
          <a:extLst>
            <a:ext uri="{FF2B5EF4-FFF2-40B4-BE49-F238E27FC236}">
              <a16:creationId xmlns:a16="http://schemas.microsoft.com/office/drawing/2014/main" id="{00000000-0008-0000-0500-000037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12" name="rect"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13" name="rect">
          <a:extLst>
            <a:ext uri="{FF2B5EF4-FFF2-40B4-BE49-F238E27FC236}">
              <a16:creationId xmlns:a16="http://schemas.microsoft.com/office/drawing/2014/main" id="{00000000-0008-0000-0500-000039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14" name="rect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315" name="rect"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SpPr/>
      </xdr:nvSpPr>
      <xdr:spPr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9030</xdr:colOff>
      <xdr:row>0</xdr:row>
      <xdr:rowOff>0</xdr:rowOff>
    </xdr:to>
    <xdr:sp macro="" textlink="">
      <xdr:nvSpPr>
        <xdr:cNvPr id="316" name="rect">
          <a:extLst>
            <a:ext uri="{FF2B5EF4-FFF2-40B4-BE49-F238E27FC236}">
              <a16:creationId xmlns:a16="http://schemas.microsoft.com/office/drawing/2014/main" id="{00000000-0008-0000-0500-00003C010000}"/>
            </a:ext>
          </a:extLst>
        </xdr:cNvPr>
        <xdr:cNvSpPr/>
      </xdr:nvSpPr>
      <xdr:spPr>
        <a:xfrm>
          <a:off x="13115925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317" name="rect"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SpPr/>
      </xdr:nvSpPr>
      <xdr:spPr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318" name="rect">
          <a:extLst>
            <a:ext uri="{FF2B5EF4-FFF2-40B4-BE49-F238E27FC236}">
              <a16:creationId xmlns:a16="http://schemas.microsoft.com/office/drawing/2014/main" id="{00000000-0008-0000-0500-00003E010000}"/>
            </a:ext>
          </a:extLst>
        </xdr:cNvPr>
        <xdr:cNvSpPr/>
      </xdr:nvSpPr>
      <xdr:spPr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319" name="rect">
          <a:extLst>
            <a:ext uri="{FF2B5EF4-FFF2-40B4-BE49-F238E27FC236}">
              <a16:creationId xmlns:a16="http://schemas.microsoft.com/office/drawing/2014/main" id="{00000000-0008-0000-0500-00003F010000}"/>
            </a:ext>
          </a:extLst>
        </xdr:cNvPr>
        <xdr:cNvSpPr/>
      </xdr:nvSpPr>
      <xdr:spPr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320" name="rect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SpPr/>
      </xdr:nvSpPr>
      <xdr:spPr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321" name="rect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SpPr/>
      </xdr:nvSpPr>
      <xdr:spPr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322" name="rect"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SpPr/>
      </xdr:nvSpPr>
      <xdr:spPr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323" name="rect">
          <a:extLst>
            <a:ext uri="{FF2B5EF4-FFF2-40B4-BE49-F238E27FC236}">
              <a16:creationId xmlns:a16="http://schemas.microsoft.com/office/drawing/2014/main" id="{00000000-0008-0000-0500-000043010000}"/>
            </a:ext>
          </a:extLst>
        </xdr:cNvPr>
        <xdr:cNvSpPr/>
      </xdr:nvSpPr>
      <xdr:spPr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24" name="rect">
          <a:extLst>
            <a:ext uri="{FF2B5EF4-FFF2-40B4-BE49-F238E27FC236}">
              <a16:creationId xmlns:a16="http://schemas.microsoft.com/office/drawing/2014/main" id="{00000000-0008-0000-0500-000044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25" name="rect">
          <a:extLst>
            <a:ext uri="{FF2B5EF4-FFF2-40B4-BE49-F238E27FC236}">
              <a16:creationId xmlns:a16="http://schemas.microsoft.com/office/drawing/2014/main" id="{00000000-0008-0000-0500-000045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26" name="rect">
          <a:extLst>
            <a:ext uri="{FF2B5EF4-FFF2-40B4-BE49-F238E27FC236}">
              <a16:creationId xmlns:a16="http://schemas.microsoft.com/office/drawing/2014/main" id="{00000000-0008-0000-0500-000046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27" name="rect">
          <a:extLst>
            <a:ext uri="{FF2B5EF4-FFF2-40B4-BE49-F238E27FC236}">
              <a16:creationId xmlns:a16="http://schemas.microsoft.com/office/drawing/2014/main" id="{00000000-0008-0000-0500-000047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28" name="rect"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29" name="rect">
          <a:extLst>
            <a:ext uri="{FF2B5EF4-FFF2-40B4-BE49-F238E27FC236}">
              <a16:creationId xmlns:a16="http://schemas.microsoft.com/office/drawing/2014/main" id="{00000000-0008-0000-0500-000049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30" name="rect"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31" name="rect"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32" name="rect"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33" name="rect">
          <a:extLst>
            <a:ext uri="{FF2B5EF4-FFF2-40B4-BE49-F238E27FC236}">
              <a16:creationId xmlns:a16="http://schemas.microsoft.com/office/drawing/2014/main" id="{00000000-0008-0000-0500-00004D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9473</xdr:colOff>
      <xdr:row>0</xdr:row>
      <xdr:rowOff>0</xdr:rowOff>
    </xdr:to>
    <xdr:sp macro="" textlink="">
      <xdr:nvSpPr>
        <xdr:cNvPr id="334" name="rect">
          <a:extLst>
            <a:ext uri="{FF2B5EF4-FFF2-40B4-BE49-F238E27FC236}">
              <a16:creationId xmlns:a16="http://schemas.microsoft.com/office/drawing/2014/main" id="{00000000-0008-0000-0500-00004E010000}"/>
            </a:ext>
          </a:extLst>
        </xdr:cNvPr>
        <xdr:cNvSpPr/>
      </xdr:nvSpPr>
      <xdr:spPr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35" name="rect">
          <a:extLst>
            <a:ext uri="{FF2B5EF4-FFF2-40B4-BE49-F238E27FC236}">
              <a16:creationId xmlns:a16="http://schemas.microsoft.com/office/drawing/2014/main" id="{00000000-0008-0000-0500-00004F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36" name="rect"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37" name="rect">
          <a:extLst>
            <a:ext uri="{FF2B5EF4-FFF2-40B4-BE49-F238E27FC236}">
              <a16:creationId xmlns:a16="http://schemas.microsoft.com/office/drawing/2014/main" id="{00000000-0008-0000-0500-000051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38" name="rect">
          <a:extLst>
            <a:ext uri="{FF2B5EF4-FFF2-40B4-BE49-F238E27FC236}">
              <a16:creationId xmlns:a16="http://schemas.microsoft.com/office/drawing/2014/main" id="{00000000-0008-0000-0500-000052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39" name="rect"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40" name="rect"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41" name="rect">
          <a:extLst>
            <a:ext uri="{FF2B5EF4-FFF2-40B4-BE49-F238E27FC236}">
              <a16:creationId xmlns:a16="http://schemas.microsoft.com/office/drawing/2014/main" id="{00000000-0008-0000-0500-000055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42" name="rect">
          <a:extLst>
            <a:ext uri="{FF2B5EF4-FFF2-40B4-BE49-F238E27FC236}">
              <a16:creationId xmlns:a16="http://schemas.microsoft.com/office/drawing/2014/main" id="{00000000-0008-0000-0500-000056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43" name="rect">
          <a:extLst>
            <a:ext uri="{FF2B5EF4-FFF2-40B4-BE49-F238E27FC236}">
              <a16:creationId xmlns:a16="http://schemas.microsoft.com/office/drawing/2014/main" id="{00000000-0008-0000-0500-000057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44" name="rect">
          <a:extLst>
            <a:ext uri="{FF2B5EF4-FFF2-40B4-BE49-F238E27FC236}">
              <a16:creationId xmlns:a16="http://schemas.microsoft.com/office/drawing/2014/main" id="{00000000-0008-0000-0500-000058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9486</xdr:colOff>
      <xdr:row>0</xdr:row>
      <xdr:rowOff>0</xdr:rowOff>
    </xdr:to>
    <xdr:sp macro="" textlink="">
      <xdr:nvSpPr>
        <xdr:cNvPr id="345" name="rect">
          <a:extLst>
            <a:ext uri="{FF2B5EF4-FFF2-40B4-BE49-F238E27FC236}">
              <a16:creationId xmlns:a16="http://schemas.microsoft.com/office/drawing/2014/main" id="{00000000-0008-0000-0500-000059010000}"/>
            </a:ext>
          </a:extLst>
        </xdr:cNvPr>
        <xdr:cNvSpPr/>
      </xdr:nvSpPr>
      <xdr:spPr>
        <a:xfrm>
          <a:off x="6686550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46" name="rect">
          <a:extLst>
            <a:ext uri="{FF2B5EF4-FFF2-40B4-BE49-F238E27FC236}">
              <a16:creationId xmlns:a16="http://schemas.microsoft.com/office/drawing/2014/main" id="{00000000-0008-0000-0500-00005A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347" name="rect">
          <a:extLst>
            <a:ext uri="{FF2B5EF4-FFF2-40B4-BE49-F238E27FC236}">
              <a16:creationId xmlns:a16="http://schemas.microsoft.com/office/drawing/2014/main" id="{00000000-0008-0000-0500-00005B010000}"/>
            </a:ext>
          </a:extLst>
        </xdr:cNvPr>
        <xdr:cNvSpPr/>
      </xdr:nvSpPr>
      <xdr:spPr>
        <a:xfrm>
          <a:off x="75819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9486</xdr:colOff>
      <xdr:row>0</xdr:row>
      <xdr:rowOff>0</xdr:rowOff>
    </xdr:to>
    <xdr:sp macro="" textlink="">
      <xdr:nvSpPr>
        <xdr:cNvPr id="348" name="rect">
          <a:extLst>
            <a:ext uri="{FF2B5EF4-FFF2-40B4-BE49-F238E27FC236}">
              <a16:creationId xmlns:a16="http://schemas.microsoft.com/office/drawing/2014/main" id="{00000000-0008-0000-0500-00005C010000}"/>
            </a:ext>
          </a:extLst>
        </xdr:cNvPr>
        <xdr:cNvSpPr/>
      </xdr:nvSpPr>
      <xdr:spPr>
        <a:xfrm>
          <a:off x="6686550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49" name="rect">
          <a:extLst>
            <a:ext uri="{FF2B5EF4-FFF2-40B4-BE49-F238E27FC236}">
              <a16:creationId xmlns:a16="http://schemas.microsoft.com/office/drawing/2014/main" id="{00000000-0008-0000-0500-00005D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9473</xdr:colOff>
      <xdr:row>0</xdr:row>
      <xdr:rowOff>0</xdr:rowOff>
    </xdr:to>
    <xdr:sp macro="" textlink="">
      <xdr:nvSpPr>
        <xdr:cNvPr id="350" name="rect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SpPr/>
      </xdr:nvSpPr>
      <xdr:spPr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51" name="rect">
          <a:extLst>
            <a:ext uri="{FF2B5EF4-FFF2-40B4-BE49-F238E27FC236}">
              <a16:creationId xmlns:a16="http://schemas.microsoft.com/office/drawing/2014/main" id="{00000000-0008-0000-0500-00005F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52" name="rect">
          <a:extLst>
            <a:ext uri="{FF2B5EF4-FFF2-40B4-BE49-F238E27FC236}">
              <a16:creationId xmlns:a16="http://schemas.microsoft.com/office/drawing/2014/main" id="{00000000-0008-0000-0500-000060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53" name="rect">
          <a:extLst>
            <a:ext uri="{FF2B5EF4-FFF2-40B4-BE49-F238E27FC236}">
              <a16:creationId xmlns:a16="http://schemas.microsoft.com/office/drawing/2014/main" id="{00000000-0008-0000-0500-000061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54" name="rect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55" name="rect">
          <a:extLst>
            <a:ext uri="{FF2B5EF4-FFF2-40B4-BE49-F238E27FC236}">
              <a16:creationId xmlns:a16="http://schemas.microsoft.com/office/drawing/2014/main" id="{00000000-0008-0000-0500-000063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56" name="rect">
          <a:extLst>
            <a:ext uri="{FF2B5EF4-FFF2-40B4-BE49-F238E27FC236}">
              <a16:creationId xmlns:a16="http://schemas.microsoft.com/office/drawing/2014/main" id="{00000000-0008-0000-0500-000064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57" name="rect">
          <a:extLst>
            <a:ext uri="{FF2B5EF4-FFF2-40B4-BE49-F238E27FC236}">
              <a16:creationId xmlns:a16="http://schemas.microsoft.com/office/drawing/2014/main" id="{00000000-0008-0000-0500-000065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58" name="rect">
          <a:extLst>
            <a:ext uri="{FF2B5EF4-FFF2-40B4-BE49-F238E27FC236}">
              <a16:creationId xmlns:a16="http://schemas.microsoft.com/office/drawing/2014/main" id="{00000000-0008-0000-0500-000066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59" name="rect">
          <a:extLst>
            <a:ext uri="{FF2B5EF4-FFF2-40B4-BE49-F238E27FC236}">
              <a16:creationId xmlns:a16="http://schemas.microsoft.com/office/drawing/2014/main" id="{00000000-0008-0000-0500-000067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60" name="rect">
          <a:extLst>
            <a:ext uri="{FF2B5EF4-FFF2-40B4-BE49-F238E27FC236}">
              <a16:creationId xmlns:a16="http://schemas.microsoft.com/office/drawing/2014/main" id="{00000000-0008-0000-0500-000068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9486</xdr:colOff>
      <xdr:row>0</xdr:row>
      <xdr:rowOff>0</xdr:rowOff>
    </xdr:to>
    <xdr:sp macro="" textlink="">
      <xdr:nvSpPr>
        <xdr:cNvPr id="361" name="rect">
          <a:extLst>
            <a:ext uri="{FF2B5EF4-FFF2-40B4-BE49-F238E27FC236}">
              <a16:creationId xmlns:a16="http://schemas.microsoft.com/office/drawing/2014/main" id="{00000000-0008-0000-0500-000069010000}"/>
            </a:ext>
          </a:extLst>
        </xdr:cNvPr>
        <xdr:cNvSpPr/>
      </xdr:nvSpPr>
      <xdr:spPr>
        <a:xfrm>
          <a:off x="6686550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62" name="rect">
          <a:extLst>
            <a:ext uri="{FF2B5EF4-FFF2-40B4-BE49-F238E27FC236}">
              <a16:creationId xmlns:a16="http://schemas.microsoft.com/office/drawing/2014/main" id="{00000000-0008-0000-0500-00006A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363" name="rect">
          <a:extLst>
            <a:ext uri="{FF2B5EF4-FFF2-40B4-BE49-F238E27FC236}">
              <a16:creationId xmlns:a16="http://schemas.microsoft.com/office/drawing/2014/main" id="{00000000-0008-0000-0500-00006B010000}"/>
            </a:ext>
          </a:extLst>
        </xdr:cNvPr>
        <xdr:cNvSpPr/>
      </xdr:nvSpPr>
      <xdr:spPr>
        <a:xfrm>
          <a:off x="75819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9486</xdr:colOff>
      <xdr:row>0</xdr:row>
      <xdr:rowOff>0</xdr:rowOff>
    </xdr:to>
    <xdr:sp macro="" textlink="">
      <xdr:nvSpPr>
        <xdr:cNvPr id="364" name="rect">
          <a:extLst>
            <a:ext uri="{FF2B5EF4-FFF2-40B4-BE49-F238E27FC236}">
              <a16:creationId xmlns:a16="http://schemas.microsoft.com/office/drawing/2014/main" id="{00000000-0008-0000-0500-00006C010000}"/>
            </a:ext>
          </a:extLst>
        </xdr:cNvPr>
        <xdr:cNvSpPr/>
      </xdr:nvSpPr>
      <xdr:spPr>
        <a:xfrm>
          <a:off x="6686550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65" name="rect">
          <a:extLst>
            <a:ext uri="{FF2B5EF4-FFF2-40B4-BE49-F238E27FC236}">
              <a16:creationId xmlns:a16="http://schemas.microsoft.com/office/drawing/2014/main" id="{00000000-0008-0000-0500-00006D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9473</xdr:colOff>
      <xdr:row>0</xdr:row>
      <xdr:rowOff>0</xdr:rowOff>
    </xdr:to>
    <xdr:sp macro="" textlink="">
      <xdr:nvSpPr>
        <xdr:cNvPr id="366" name="rect">
          <a:extLst>
            <a:ext uri="{FF2B5EF4-FFF2-40B4-BE49-F238E27FC236}">
              <a16:creationId xmlns:a16="http://schemas.microsoft.com/office/drawing/2014/main" id="{00000000-0008-0000-0500-00006E010000}"/>
            </a:ext>
          </a:extLst>
        </xdr:cNvPr>
        <xdr:cNvSpPr/>
      </xdr:nvSpPr>
      <xdr:spPr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67" name="rect">
          <a:extLst>
            <a:ext uri="{FF2B5EF4-FFF2-40B4-BE49-F238E27FC236}">
              <a16:creationId xmlns:a16="http://schemas.microsoft.com/office/drawing/2014/main" id="{00000000-0008-0000-0500-00006F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68" name="rect">
          <a:extLst>
            <a:ext uri="{FF2B5EF4-FFF2-40B4-BE49-F238E27FC236}">
              <a16:creationId xmlns:a16="http://schemas.microsoft.com/office/drawing/2014/main" id="{00000000-0008-0000-0500-000070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69" name="rect">
          <a:extLst>
            <a:ext uri="{FF2B5EF4-FFF2-40B4-BE49-F238E27FC236}">
              <a16:creationId xmlns:a16="http://schemas.microsoft.com/office/drawing/2014/main" id="{00000000-0008-0000-0500-000071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70" name="rect">
          <a:extLst>
            <a:ext uri="{FF2B5EF4-FFF2-40B4-BE49-F238E27FC236}">
              <a16:creationId xmlns:a16="http://schemas.microsoft.com/office/drawing/2014/main" id="{00000000-0008-0000-0500-000072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71" name="rect">
          <a:extLst>
            <a:ext uri="{FF2B5EF4-FFF2-40B4-BE49-F238E27FC236}">
              <a16:creationId xmlns:a16="http://schemas.microsoft.com/office/drawing/2014/main" id="{00000000-0008-0000-0500-000073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72" name="rect">
          <a:extLst>
            <a:ext uri="{FF2B5EF4-FFF2-40B4-BE49-F238E27FC236}">
              <a16:creationId xmlns:a16="http://schemas.microsoft.com/office/drawing/2014/main" id="{00000000-0008-0000-0500-000074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73" name="rect">
          <a:extLst>
            <a:ext uri="{FF2B5EF4-FFF2-40B4-BE49-F238E27FC236}">
              <a16:creationId xmlns:a16="http://schemas.microsoft.com/office/drawing/2014/main" id="{00000000-0008-0000-0500-000075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374" name="rect">
          <a:extLst>
            <a:ext uri="{FF2B5EF4-FFF2-40B4-BE49-F238E27FC236}">
              <a16:creationId xmlns:a16="http://schemas.microsoft.com/office/drawing/2014/main" id="{00000000-0008-0000-0500-000076010000}"/>
            </a:ext>
          </a:extLst>
        </xdr:cNvPr>
        <xdr:cNvSpPr/>
      </xdr:nvSpPr>
      <xdr:spPr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375" name="rect">
          <a:extLst>
            <a:ext uri="{FF2B5EF4-FFF2-40B4-BE49-F238E27FC236}">
              <a16:creationId xmlns:a16="http://schemas.microsoft.com/office/drawing/2014/main" id="{00000000-0008-0000-0500-000077010000}"/>
            </a:ext>
          </a:extLst>
        </xdr:cNvPr>
        <xdr:cNvSpPr/>
      </xdr:nvSpPr>
      <xdr:spPr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376" name="rect">
          <a:extLst>
            <a:ext uri="{FF2B5EF4-FFF2-40B4-BE49-F238E27FC236}">
              <a16:creationId xmlns:a16="http://schemas.microsoft.com/office/drawing/2014/main" id="{00000000-0008-0000-0500-000078010000}"/>
            </a:ext>
          </a:extLst>
        </xdr:cNvPr>
        <xdr:cNvSpPr/>
      </xdr:nvSpPr>
      <xdr:spPr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377" name="rect">
          <a:extLst>
            <a:ext uri="{FF2B5EF4-FFF2-40B4-BE49-F238E27FC236}">
              <a16:creationId xmlns:a16="http://schemas.microsoft.com/office/drawing/2014/main" id="{00000000-0008-0000-0500-000079010000}"/>
            </a:ext>
          </a:extLst>
        </xdr:cNvPr>
        <xdr:cNvSpPr/>
      </xdr:nvSpPr>
      <xdr:spPr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378" name="rect">
          <a:extLst>
            <a:ext uri="{FF2B5EF4-FFF2-40B4-BE49-F238E27FC236}">
              <a16:creationId xmlns:a16="http://schemas.microsoft.com/office/drawing/2014/main" id="{00000000-0008-0000-0500-00007A010000}"/>
            </a:ext>
          </a:extLst>
        </xdr:cNvPr>
        <xdr:cNvSpPr/>
      </xdr:nvSpPr>
      <xdr:spPr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379" name="rect">
          <a:extLst>
            <a:ext uri="{FF2B5EF4-FFF2-40B4-BE49-F238E27FC236}">
              <a16:creationId xmlns:a16="http://schemas.microsoft.com/office/drawing/2014/main" id="{00000000-0008-0000-0500-00007B010000}"/>
            </a:ext>
          </a:extLst>
        </xdr:cNvPr>
        <xdr:cNvSpPr/>
      </xdr:nvSpPr>
      <xdr:spPr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9486</xdr:colOff>
      <xdr:row>0</xdr:row>
      <xdr:rowOff>0</xdr:rowOff>
    </xdr:to>
    <xdr:sp macro="" textlink="">
      <xdr:nvSpPr>
        <xdr:cNvPr id="380" name="rect">
          <a:extLst>
            <a:ext uri="{FF2B5EF4-FFF2-40B4-BE49-F238E27FC236}">
              <a16:creationId xmlns:a16="http://schemas.microsoft.com/office/drawing/2014/main" id="{00000000-0008-0000-0500-00007C010000}"/>
            </a:ext>
          </a:extLst>
        </xdr:cNvPr>
        <xdr:cNvSpPr/>
      </xdr:nvSpPr>
      <xdr:spPr>
        <a:xfrm>
          <a:off x="6686550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81" name="rect">
          <a:extLst>
            <a:ext uri="{FF2B5EF4-FFF2-40B4-BE49-F238E27FC236}">
              <a16:creationId xmlns:a16="http://schemas.microsoft.com/office/drawing/2014/main" id="{00000000-0008-0000-0500-00007D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382" name="rect">
          <a:extLst>
            <a:ext uri="{FF2B5EF4-FFF2-40B4-BE49-F238E27FC236}">
              <a16:creationId xmlns:a16="http://schemas.microsoft.com/office/drawing/2014/main" id="{00000000-0008-0000-0500-00007E010000}"/>
            </a:ext>
          </a:extLst>
        </xdr:cNvPr>
        <xdr:cNvSpPr/>
      </xdr:nvSpPr>
      <xdr:spPr>
        <a:xfrm>
          <a:off x="75819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9486</xdr:colOff>
      <xdr:row>0</xdr:row>
      <xdr:rowOff>0</xdr:rowOff>
    </xdr:to>
    <xdr:sp macro="" textlink="">
      <xdr:nvSpPr>
        <xdr:cNvPr id="383" name="rect">
          <a:extLst>
            <a:ext uri="{FF2B5EF4-FFF2-40B4-BE49-F238E27FC236}">
              <a16:creationId xmlns:a16="http://schemas.microsoft.com/office/drawing/2014/main" id="{00000000-0008-0000-0500-00007F010000}"/>
            </a:ext>
          </a:extLst>
        </xdr:cNvPr>
        <xdr:cNvSpPr/>
      </xdr:nvSpPr>
      <xdr:spPr>
        <a:xfrm>
          <a:off x="6686550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84" name="rect">
          <a:extLst>
            <a:ext uri="{FF2B5EF4-FFF2-40B4-BE49-F238E27FC236}">
              <a16:creationId xmlns:a16="http://schemas.microsoft.com/office/drawing/2014/main" id="{00000000-0008-0000-0500-000080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9473</xdr:colOff>
      <xdr:row>0</xdr:row>
      <xdr:rowOff>0</xdr:rowOff>
    </xdr:to>
    <xdr:sp macro="" textlink="">
      <xdr:nvSpPr>
        <xdr:cNvPr id="385" name="rect">
          <a:extLst>
            <a:ext uri="{FF2B5EF4-FFF2-40B4-BE49-F238E27FC236}">
              <a16:creationId xmlns:a16="http://schemas.microsoft.com/office/drawing/2014/main" id="{00000000-0008-0000-0500-000081010000}"/>
            </a:ext>
          </a:extLst>
        </xdr:cNvPr>
        <xdr:cNvSpPr/>
      </xdr:nvSpPr>
      <xdr:spPr>
        <a:xfrm>
          <a:off x="7086600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86" name="rect">
          <a:extLst>
            <a:ext uri="{FF2B5EF4-FFF2-40B4-BE49-F238E27FC236}">
              <a16:creationId xmlns:a16="http://schemas.microsoft.com/office/drawing/2014/main" id="{00000000-0008-0000-0500-000082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87" name="rect">
          <a:extLst>
            <a:ext uri="{FF2B5EF4-FFF2-40B4-BE49-F238E27FC236}">
              <a16:creationId xmlns:a16="http://schemas.microsoft.com/office/drawing/2014/main" id="{00000000-0008-0000-0500-000083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88" name="rect">
          <a:extLst>
            <a:ext uri="{FF2B5EF4-FFF2-40B4-BE49-F238E27FC236}">
              <a16:creationId xmlns:a16="http://schemas.microsoft.com/office/drawing/2014/main" id="{00000000-0008-0000-0500-000084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89" name="rect">
          <a:extLst>
            <a:ext uri="{FF2B5EF4-FFF2-40B4-BE49-F238E27FC236}">
              <a16:creationId xmlns:a16="http://schemas.microsoft.com/office/drawing/2014/main" id="{00000000-0008-0000-0500-000085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90" name="rect">
          <a:extLst>
            <a:ext uri="{FF2B5EF4-FFF2-40B4-BE49-F238E27FC236}">
              <a16:creationId xmlns:a16="http://schemas.microsoft.com/office/drawing/2014/main" id="{00000000-0008-0000-0500-000086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91" name="rect">
          <a:extLst>
            <a:ext uri="{FF2B5EF4-FFF2-40B4-BE49-F238E27FC236}">
              <a16:creationId xmlns:a16="http://schemas.microsoft.com/office/drawing/2014/main" id="{00000000-0008-0000-0500-000087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92" name="rect">
          <a:extLst>
            <a:ext uri="{FF2B5EF4-FFF2-40B4-BE49-F238E27FC236}">
              <a16:creationId xmlns:a16="http://schemas.microsoft.com/office/drawing/2014/main" id="{00000000-0008-0000-0500-000088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393" name="rect">
          <a:extLst>
            <a:ext uri="{FF2B5EF4-FFF2-40B4-BE49-F238E27FC236}">
              <a16:creationId xmlns:a16="http://schemas.microsoft.com/office/drawing/2014/main" id="{00000000-0008-0000-0500-000089010000}"/>
            </a:ext>
          </a:extLst>
        </xdr:cNvPr>
        <xdr:cNvSpPr/>
      </xdr:nvSpPr>
      <xdr:spPr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9030</xdr:colOff>
      <xdr:row>0</xdr:row>
      <xdr:rowOff>0</xdr:rowOff>
    </xdr:to>
    <xdr:sp macro="" textlink="">
      <xdr:nvSpPr>
        <xdr:cNvPr id="394" name="rect">
          <a:extLst>
            <a:ext uri="{FF2B5EF4-FFF2-40B4-BE49-F238E27FC236}">
              <a16:creationId xmlns:a16="http://schemas.microsoft.com/office/drawing/2014/main" id="{00000000-0008-0000-0500-00008A010000}"/>
            </a:ext>
          </a:extLst>
        </xdr:cNvPr>
        <xdr:cNvSpPr/>
      </xdr:nvSpPr>
      <xdr:spPr>
        <a:xfrm>
          <a:off x="13115925" y="0"/>
          <a:ext cx="95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395" name="rect">
          <a:extLst>
            <a:ext uri="{FF2B5EF4-FFF2-40B4-BE49-F238E27FC236}">
              <a16:creationId xmlns:a16="http://schemas.microsoft.com/office/drawing/2014/main" id="{00000000-0008-0000-0500-00008B010000}"/>
            </a:ext>
          </a:extLst>
        </xdr:cNvPr>
        <xdr:cNvSpPr/>
      </xdr:nvSpPr>
      <xdr:spPr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396" name="rect">
          <a:extLst>
            <a:ext uri="{FF2B5EF4-FFF2-40B4-BE49-F238E27FC236}">
              <a16:creationId xmlns:a16="http://schemas.microsoft.com/office/drawing/2014/main" id="{00000000-0008-0000-0500-00008C010000}"/>
            </a:ext>
          </a:extLst>
        </xdr:cNvPr>
        <xdr:cNvSpPr/>
      </xdr:nvSpPr>
      <xdr:spPr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397" name="rect">
          <a:extLst>
            <a:ext uri="{FF2B5EF4-FFF2-40B4-BE49-F238E27FC236}">
              <a16:creationId xmlns:a16="http://schemas.microsoft.com/office/drawing/2014/main" id="{00000000-0008-0000-0500-00008D010000}"/>
            </a:ext>
          </a:extLst>
        </xdr:cNvPr>
        <xdr:cNvSpPr/>
      </xdr:nvSpPr>
      <xdr:spPr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398" name="rect">
          <a:extLst>
            <a:ext uri="{FF2B5EF4-FFF2-40B4-BE49-F238E27FC236}">
              <a16:creationId xmlns:a16="http://schemas.microsoft.com/office/drawing/2014/main" id="{00000000-0008-0000-0500-00008E010000}"/>
            </a:ext>
          </a:extLst>
        </xdr:cNvPr>
        <xdr:cNvSpPr/>
      </xdr:nvSpPr>
      <xdr:spPr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399" name="rect">
          <a:extLst>
            <a:ext uri="{FF2B5EF4-FFF2-40B4-BE49-F238E27FC236}">
              <a16:creationId xmlns:a16="http://schemas.microsoft.com/office/drawing/2014/main" id="{00000000-0008-0000-0500-00008F010000}"/>
            </a:ext>
          </a:extLst>
        </xdr:cNvPr>
        <xdr:cNvSpPr/>
      </xdr:nvSpPr>
      <xdr:spPr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400" name="rect">
          <a:extLst>
            <a:ext uri="{FF2B5EF4-FFF2-40B4-BE49-F238E27FC236}">
              <a16:creationId xmlns:a16="http://schemas.microsoft.com/office/drawing/2014/main" id="{00000000-0008-0000-0500-000090010000}"/>
            </a:ext>
          </a:extLst>
        </xdr:cNvPr>
        <xdr:cNvSpPr/>
      </xdr:nvSpPr>
      <xdr:spPr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401" name="rect">
          <a:extLst>
            <a:ext uri="{FF2B5EF4-FFF2-40B4-BE49-F238E27FC236}">
              <a16:creationId xmlns:a16="http://schemas.microsoft.com/office/drawing/2014/main" id="{00000000-0008-0000-0500-000091010000}"/>
            </a:ext>
          </a:extLst>
        </xdr:cNvPr>
        <xdr:cNvSpPr/>
      </xdr:nvSpPr>
      <xdr:spPr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02" name="rect">
          <a:extLst>
            <a:ext uri="{FF2B5EF4-FFF2-40B4-BE49-F238E27FC236}">
              <a16:creationId xmlns:a16="http://schemas.microsoft.com/office/drawing/2014/main" id="{00000000-0008-0000-0500-000092010000}"/>
            </a:ext>
          </a:extLst>
        </xdr:cNvPr>
        <xdr:cNvSpPr/>
      </xdr:nvSpPr>
      <xdr:spPr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03" name="rect">
          <a:extLst>
            <a:ext uri="{FF2B5EF4-FFF2-40B4-BE49-F238E27FC236}">
              <a16:creationId xmlns:a16="http://schemas.microsoft.com/office/drawing/2014/main" id="{00000000-0008-0000-0500-000093010000}"/>
            </a:ext>
          </a:extLst>
        </xdr:cNvPr>
        <xdr:cNvSpPr/>
      </xdr:nvSpPr>
      <xdr:spPr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04" name="rect">
          <a:extLst>
            <a:ext uri="{FF2B5EF4-FFF2-40B4-BE49-F238E27FC236}">
              <a16:creationId xmlns:a16="http://schemas.microsoft.com/office/drawing/2014/main" id="{00000000-0008-0000-0500-000094010000}"/>
            </a:ext>
          </a:extLst>
        </xdr:cNvPr>
        <xdr:cNvSpPr/>
      </xdr:nvSpPr>
      <xdr:spPr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05" name="rect">
          <a:extLst>
            <a:ext uri="{FF2B5EF4-FFF2-40B4-BE49-F238E27FC236}">
              <a16:creationId xmlns:a16="http://schemas.microsoft.com/office/drawing/2014/main" id="{00000000-0008-0000-0500-000095010000}"/>
            </a:ext>
          </a:extLst>
        </xdr:cNvPr>
        <xdr:cNvSpPr/>
      </xdr:nvSpPr>
      <xdr:spPr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06" name="rect">
          <a:extLst>
            <a:ext uri="{FF2B5EF4-FFF2-40B4-BE49-F238E27FC236}">
              <a16:creationId xmlns:a16="http://schemas.microsoft.com/office/drawing/2014/main" id="{00000000-0008-0000-0500-000096010000}"/>
            </a:ext>
          </a:extLst>
        </xdr:cNvPr>
        <xdr:cNvSpPr/>
      </xdr:nvSpPr>
      <xdr:spPr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07" name="rect">
          <a:extLst>
            <a:ext uri="{FF2B5EF4-FFF2-40B4-BE49-F238E27FC236}">
              <a16:creationId xmlns:a16="http://schemas.microsoft.com/office/drawing/2014/main" id="{00000000-0008-0000-0500-000097010000}"/>
            </a:ext>
          </a:extLst>
        </xdr:cNvPr>
        <xdr:cNvSpPr/>
      </xdr:nvSpPr>
      <xdr:spPr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408" name="rect">
          <a:extLst>
            <a:ext uri="{FF2B5EF4-FFF2-40B4-BE49-F238E27FC236}">
              <a16:creationId xmlns:a16="http://schemas.microsoft.com/office/drawing/2014/main" id="{00000000-0008-0000-0500-000098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409" name="rect">
          <a:extLst>
            <a:ext uri="{FF2B5EF4-FFF2-40B4-BE49-F238E27FC236}">
              <a16:creationId xmlns:a16="http://schemas.microsoft.com/office/drawing/2014/main" id="{00000000-0008-0000-0500-000099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410" name="rect">
          <a:extLst>
            <a:ext uri="{FF2B5EF4-FFF2-40B4-BE49-F238E27FC236}">
              <a16:creationId xmlns:a16="http://schemas.microsoft.com/office/drawing/2014/main" id="{00000000-0008-0000-0500-00009A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411" name="rect">
          <a:extLst>
            <a:ext uri="{FF2B5EF4-FFF2-40B4-BE49-F238E27FC236}">
              <a16:creationId xmlns:a16="http://schemas.microsoft.com/office/drawing/2014/main" id="{00000000-0008-0000-0500-00009B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412" name="rect">
          <a:extLst>
            <a:ext uri="{FF2B5EF4-FFF2-40B4-BE49-F238E27FC236}">
              <a16:creationId xmlns:a16="http://schemas.microsoft.com/office/drawing/2014/main" id="{00000000-0008-0000-0500-00009C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413" name="rect">
          <a:extLst>
            <a:ext uri="{FF2B5EF4-FFF2-40B4-BE49-F238E27FC236}">
              <a16:creationId xmlns:a16="http://schemas.microsoft.com/office/drawing/2014/main" id="{00000000-0008-0000-0500-00009D010000}"/>
            </a:ext>
          </a:extLst>
        </xdr:cNvPr>
        <xdr:cNvSpPr/>
      </xdr:nvSpPr>
      <xdr:spPr>
        <a:xfrm>
          <a:off x="7086600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414" name="rect">
          <a:extLst>
            <a:ext uri="{FF2B5EF4-FFF2-40B4-BE49-F238E27FC236}">
              <a16:creationId xmlns:a16="http://schemas.microsoft.com/office/drawing/2014/main" id="{00000000-0008-0000-0500-00009E010000}"/>
            </a:ext>
          </a:extLst>
        </xdr:cNvPr>
        <xdr:cNvSpPr/>
      </xdr:nvSpPr>
      <xdr:spPr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415" name="rect">
          <a:extLst>
            <a:ext uri="{FF2B5EF4-FFF2-40B4-BE49-F238E27FC236}">
              <a16:creationId xmlns:a16="http://schemas.microsoft.com/office/drawing/2014/main" id="{00000000-0008-0000-0500-00009F010000}"/>
            </a:ext>
          </a:extLst>
        </xdr:cNvPr>
        <xdr:cNvSpPr/>
      </xdr:nvSpPr>
      <xdr:spPr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416" name="rect">
          <a:extLst>
            <a:ext uri="{FF2B5EF4-FFF2-40B4-BE49-F238E27FC236}">
              <a16:creationId xmlns:a16="http://schemas.microsoft.com/office/drawing/2014/main" id="{00000000-0008-0000-0500-0000A0010000}"/>
            </a:ext>
          </a:extLst>
        </xdr:cNvPr>
        <xdr:cNvSpPr/>
      </xdr:nvSpPr>
      <xdr:spPr>
        <a:xfrm>
          <a:off x="131159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17" name="rect">
          <a:extLst>
            <a:ext uri="{FF2B5EF4-FFF2-40B4-BE49-F238E27FC236}">
              <a16:creationId xmlns:a16="http://schemas.microsoft.com/office/drawing/2014/main" id="{00000000-0008-0000-0500-0000A1010000}"/>
            </a:ext>
          </a:extLst>
        </xdr:cNvPr>
        <xdr:cNvSpPr/>
      </xdr:nvSpPr>
      <xdr:spPr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18" name="rect">
          <a:extLst>
            <a:ext uri="{FF2B5EF4-FFF2-40B4-BE49-F238E27FC236}">
              <a16:creationId xmlns:a16="http://schemas.microsoft.com/office/drawing/2014/main" id="{00000000-0008-0000-0500-0000A2010000}"/>
            </a:ext>
          </a:extLst>
        </xdr:cNvPr>
        <xdr:cNvSpPr/>
      </xdr:nvSpPr>
      <xdr:spPr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19" name="rect">
          <a:extLst>
            <a:ext uri="{FF2B5EF4-FFF2-40B4-BE49-F238E27FC236}">
              <a16:creationId xmlns:a16="http://schemas.microsoft.com/office/drawing/2014/main" id="{00000000-0008-0000-0500-0000A3010000}"/>
            </a:ext>
          </a:extLst>
        </xdr:cNvPr>
        <xdr:cNvSpPr/>
      </xdr:nvSpPr>
      <xdr:spPr>
        <a:xfrm>
          <a:off x="6029325" y="0"/>
          <a:ext cx="0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1F1F1F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27432" tIns="22860" rIns="0" bIns="0" anchor="t" upright="1"/>
        <a:lstStyle/>
        <a:p>
          <a:pPr algn="l"/>
          <a:r>
            <a:rPr lang="en-US" altLang="zh-CN" sz="1200">
              <a:solidFill>
                <a:srgbClr val="000000"/>
              </a:solidFill>
              <a:latin typeface="Arial" panose="00000000000000000000" charset="0"/>
              <a:ea typeface="Arial" panose="00000000000000000000" charset="0"/>
            </a:rPr>
            <a:t>MẪU 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Q85"/>
  <sheetViews>
    <sheetView topLeftCell="A55" workbookViewId="0">
      <selection activeCell="M76" sqref="M76"/>
    </sheetView>
  </sheetViews>
  <sheetFormatPr defaultColWidth="8.90625" defaultRowHeight="13.2" x14ac:dyDescent="0.25"/>
  <cols>
    <col min="1" max="1" width="6.08984375" style="1" customWidth="1"/>
    <col min="2" max="2" width="24.453125" style="1" customWidth="1"/>
    <col min="3" max="3" width="2.90625" style="2" customWidth="1"/>
    <col min="4" max="4" width="5.1796875" style="2" customWidth="1"/>
    <col min="5" max="5" width="4.1796875" style="1" customWidth="1"/>
    <col min="6" max="6" width="3.90625" style="1" customWidth="1"/>
    <col min="7" max="7" width="4.81640625" style="1" customWidth="1"/>
    <col min="8" max="8" width="4.08984375" style="1" customWidth="1"/>
    <col min="9" max="9" width="4.36328125" style="1" customWidth="1"/>
    <col min="10" max="10" width="5.453125" style="1" customWidth="1"/>
    <col min="11" max="11" width="6.6328125" style="3" customWidth="1"/>
    <col min="12" max="16384" width="8.90625" style="1"/>
  </cols>
  <sheetData>
    <row r="1" spans="1:13" x14ac:dyDescent="0.25">
      <c r="A1" s="4" t="s">
        <v>42</v>
      </c>
      <c r="C1" s="5"/>
      <c r="D1" s="5"/>
      <c r="K1" s="6" t="s">
        <v>0</v>
      </c>
    </row>
    <row r="2" spans="1:13" ht="21" customHeight="1" x14ac:dyDescent="0.4">
      <c r="A2" s="7"/>
      <c r="B2" s="8" t="s">
        <v>43</v>
      </c>
      <c r="C2" s="9"/>
      <c r="D2" s="9"/>
      <c r="E2" s="8"/>
      <c r="F2" s="8"/>
      <c r="G2" s="8"/>
      <c r="H2" s="8"/>
      <c r="I2" s="8"/>
      <c r="J2" s="8"/>
      <c r="K2" s="10"/>
      <c r="L2" s="11"/>
      <c r="M2" s="12"/>
    </row>
    <row r="3" spans="1:13" ht="18" customHeight="1" x14ac:dyDescent="0.4">
      <c r="A3" s="11"/>
      <c r="B3" s="343" t="s">
        <v>44</v>
      </c>
      <c r="C3" s="343"/>
      <c r="D3" s="343"/>
      <c r="E3" s="343"/>
      <c r="F3" s="343"/>
      <c r="G3" s="343"/>
      <c r="H3" s="343"/>
      <c r="I3" s="343"/>
      <c r="J3" s="8"/>
      <c r="K3" s="10"/>
      <c r="L3" s="11"/>
      <c r="M3" s="12"/>
    </row>
    <row r="4" spans="1:13" ht="15" customHeight="1" x14ac:dyDescent="0.3">
      <c r="A4" s="343" t="s">
        <v>45</v>
      </c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13"/>
      <c r="M4" s="13"/>
    </row>
    <row r="5" spans="1:13" ht="18" customHeight="1" x14ac:dyDescent="0.35">
      <c r="A5" s="353" t="s">
        <v>46</v>
      </c>
      <c r="B5" s="353"/>
      <c r="C5" s="353"/>
      <c r="D5" s="353"/>
      <c r="E5" s="353"/>
      <c r="F5" s="353"/>
      <c r="G5" s="353"/>
      <c r="H5" s="353"/>
      <c r="I5" s="353"/>
      <c r="J5" s="336" t="s">
        <v>47</v>
      </c>
      <c r="K5" s="336"/>
    </row>
    <row r="6" spans="1:13" ht="15" customHeight="1" x14ac:dyDescent="0.3">
      <c r="A6" s="362" t="s">
        <v>1</v>
      </c>
      <c r="B6" s="363"/>
      <c r="C6" s="14">
        <v>1</v>
      </c>
      <c r="D6" s="339" t="s">
        <v>2</v>
      </c>
      <c r="E6" s="15">
        <v>2006</v>
      </c>
      <c r="F6" s="15">
        <v>2007</v>
      </c>
      <c r="G6" s="15">
        <v>2008</v>
      </c>
      <c r="H6" s="15">
        <v>2009</v>
      </c>
      <c r="I6" s="16">
        <v>2010</v>
      </c>
      <c r="J6" s="15">
        <v>2011</v>
      </c>
      <c r="K6" s="17" t="s">
        <v>3</v>
      </c>
      <c r="L6" s="18"/>
      <c r="M6" s="13"/>
    </row>
    <row r="7" spans="1:13" s="19" customFormat="1" ht="15" customHeight="1" x14ac:dyDescent="0.3">
      <c r="A7" s="337" t="s">
        <v>4</v>
      </c>
      <c r="B7" s="338"/>
      <c r="C7" s="20">
        <v>2</v>
      </c>
      <c r="D7" s="340"/>
      <c r="E7" s="21">
        <v>5</v>
      </c>
      <c r="F7" s="22">
        <v>4</v>
      </c>
      <c r="G7" s="22">
        <v>3</v>
      </c>
      <c r="H7" s="22">
        <v>2</v>
      </c>
      <c r="I7" s="23">
        <v>1</v>
      </c>
      <c r="J7" s="21">
        <v>0</v>
      </c>
      <c r="K7" s="24" t="s">
        <v>5</v>
      </c>
      <c r="L7" s="18"/>
      <c r="M7" s="13"/>
    </row>
    <row r="8" spans="1:13" s="19" customFormat="1" ht="15" customHeight="1" x14ac:dyDescent="0.3">
      <c r="A8" s="25"/>
      <c r="B8" s="26" t="s">
        <v>6</v>
      </c>
      <c r="C8" s="27" t="s">
        <v>7</v>
      </c>
      <c r="D8" s="28" t="s">
        <v>8</v>
      </c>
      <c r="E8" s="29" t="s">
        <v>9</v>
      </c>
      <c r="F8" s="30" t="s">
        <v>10</v>
      </c>
      <c r="G8" s="30" t="s">
        <v>11</v>
      </c>
      <c r="H8" s="30" t="s">
        <v>12</v>
      </c>
      <c r="I8" s="31" t="s">
        <v>13</v>
      </c>
      <c r="J8" s="29" t="s">
        <v>14</v>
      </c>
      <c r="K8" s="32" t="s">
        <v>15</v>
      </c>
      <c r="L8" s="18"/>
      <c r="M8" s="13"/>
    </row>
    <row r="9" spans="1:13" s="19" customFormat="1" ht="15" customHeight="1" x14ac:dyDescent="0.3">
      <c r="A9" s="324" t="s">
        <v>48</v>
      </c>
      <c r="B9" s="325"/>
      <c r="C9" s="33"/>
      <c r="D9" s="34"/>
      <c r="E9" s="35">
        <v>156</v>
      </c>
      <c r="F9" s="36">
        <v>167</v>
      </c>
      <c r="G9" s="36">
        <v>186</v>
      </c>
      <c r="H9" s="36">
        <v>147</v>
      </c>
      <c r="I9" s="37">
        <v>92</v>
      </c>
      <c r="J9" s="35">
        <v>53</v>
      </c>
      <c r="K9" s="38">
        <f t="shared" ref="K9:K49" si="0">E9+F9+G9+H9+I9+J9</f>
        <v>801</v>
      </c>
      <c r="L9" s="18"/>
      <c r="M9" s="13"/>
    </row>
    <row r="10" spans="1:13" s="19" customFormat="1" ht="15" customHeight="1" x14ac:dyDescent="0.3">
      <c r="A10" s="351" t="s">
        <v>49</v>
      </c>
      <c r="B10" s="352"/>
      <c r="C10" s="33"/>
      <c r="D10" s="34"/>
      <c r="E10" s="35">
        <v>2</v>
      </c>
      <c r="F10" s="36"/>
      <c r="G10" s="36"/>
      <c r="H10" s="36"/>
      <c r="I10" s="37"/>
      <c r="J10" s="35"/>
      <c r="K10" s="38">
        <f t="shared" si="0"/>
        <v>2</v>
      </c>
      <c r="L10" s="18"/>
      <c r="M10" s="13"/>
    </row>
    <row r="11" spans="1:13" s="39" customFormat="1" ht="20.100000000000001" customHeight="1" x14ac:dyDescent="0.3">
      <c r="A11" s="324" t="s">
        <v>50</v>
      </c>
      <c r="B11" s="325"/>
      <c r="C11" s="40">
        <v>3</v>
      </c>
      <c r="D11" s="40" t="s">
        <v>16</v>
      </c>
      <c r="E11" s="41">
        <v>154</v>
      </c>
      <c r="F11" s="41">
        <v>167</v>
      </c>
      <c r="G11" s="41">
        <v>186</v>
      </c>
      <c r="H11" s="41">
        <v>147</v>
      </c>
      <c r="I11" s="41">
        <v>92</v>
      </c>
      <c r="J11" s="41">
        <v>53</v>
      </c>
      <c r="K11" s="42">
        <f t="shared" si="0"/>
        <v>799</v>
      </c>
      <c r="L11" s="43"/>
      <c r="M11" s="43"/>
    </row>
    <row r="12" spans="1:13" s="39" customFormat="1" ht="20.100000000000001" customHeight="1" x14ac:dyDescent="0.3">
      <c r="A12" s="44"/>
      <c r="B12" s="45" t="s">
        <v>17</v>
      </c>
      <c r="C12" s="46">
        <v>4</v>
      </c>
      <c r="D12" s="47" t="s">
        <v>16</v>
      </c>
      <c r="E12" s="48">
        <v>76</v>
      </c>
      <c r="F12" s="48">
        <v>72</v>
      </c>
      <c r="G12" s="48">
        <v>93</v>
      </c>
      <c r="H12" s="48">
        <v>74</v>
      </c>
      <c r="I12" s="48">
        <v>44</v>
      </c>
      <c r="J12" s="48">
        <v>24</v>
      </c>
      <c r="K12" s="49">
        <f t="shared" si="0"/>
        <v>383</v>
      </c>
      <c r="L12" s="43"/>
      <c r="M12" s="43"/>
    </row>
    <row r="13" spans="1:13" s="19" customFormat="1" ht="20.100000000000001" customHeight="1" x14ac:dyDescent="0.25">
      <c r="A13" s="32" t="s">
        <v>18</v>
      </c>
      <c r="B13" s="50" t="s">
        <v>19</v>
      </c>
      <c r="C13" s="51">
        <v>5</v>
      </c>
      <c r="D13" s="51" t="s">
        <v>16</v>
      </c>
      <c r="E13" s="52"/>
      <c r="F13" s="52"/>
      <c r="G13" s="52"/>
      <c r="H13" s="52"/>
      <c r="I13" s="52"/>
      <c r="J13" s="52"/>
      <c r="K13" s="53">
        <f t="shared" si="0"/>
        <v>0</v>
      </c>
    </row>
    <row r="14" spans="1:13" s="19" customFormat="1" ht="20.100000000000001" customHeight="1" x14ac:dyDescent="0.25">
      <c r="A14" s="54"/>
      <c r="B14" s="55" t="s">
        <v>20</v>
      </c>
      <c r="C14" s="56">
        <v>6</v>
      </c>
      <c r="D14" s="56" t="s">
        <v>16</v>
      </c>
      <c r="E14" s="57"/>
      <c r="F14" s="57"/>
      <c r="G14" s="57"/>
      <c r="H14" s="57"/>
      <c r="I14" s="57"/>
      <c r="J14" s="57"/>
      <c r="K14" s="58">
        <f t="shared" si="0"/>
        <v>0</v>
      </c>
    </row>
    <row r="15" spans="1:13" s="19" customFormat="1" ht="20.100000000000001" customHeight="1" x14ac:dyDescent="0.25">
      <c r="A15" s="358" t="s">
        <v>51</v>
      </c>
      <c r="B15" s="359"/>
      <c r="C15" s="59">
        <v>7</v>
      </c>
      <c r="D15" s="59" t="s">
        <v>16</v>
      </c>
      <c r="E15" s="60">
        <f>(E11-E14)*100%</f>
        <v>154</v>
      </c>
      <c r="F15" s="60">
        <f>(F11-F14)*90%</f>
        <v>150.30000000000001</v>
      </c>
      <c r="G15" s="60">
        <f>(G11-G14)*90%</f>
        <v>167.4</v>
      </c>
      <c r="H15" s="60">
        <f>(H11-H14)*45%</f>
        <v>66.150000000000006</v>
      </c>
      <c r="I15" s="60">
        <f>(I11-I14)*45%</f>
        <v>41.4</v>
      </c>
      <c r="J15" s="60">
        <f>(J11-J14)*45%</f>
        <v>23.85</v>
      </c>
      <c r="K15" s="58">
        <f t="shared" si="0"/>
        <v>603.1</v>
      </c>
    </row>
    <row r="16" spans="1:13" s="19" customFormat="1" ht="20.100000000000001" customHeight="1" x14ac:dyDescent="0.25">
      <c r="A16" s="370" t="s">
        <v>52</v>
      </c>
      <c r="B16" s="371"/>
      <c r="C16" s="61">
        <v>8</v>
      </c>
      <c r="D16" s="61" t="s">
        <v>16</v>
      </c>
      <c r="E16" s="62">
        <f t="shared" ref="E16:J16" si="1">E17+E18</f>
        <v>154</v>
      </c>
      <c r="F16" s="62">
        <f t="shared" si="1"/>
        <v>167</v>
      </c>
      <c r="G16" s="62">
        <f t="shared" si="1"/>
        <v>176</v>
      </c>
      <c r="H16" s="62">
        <f t="shared" si="1"/>
        <v>74</v>
      </c>
      <c r="I16" s="62">
        <f t="shared" si="1"/>
        <v>11</v>
      </c>
      <c r="J16" s="62">
        <f t="shared" si="1"/>
        <v>0</v>
      </c>
      <c r="K16" s="63">
        <f t="shared" si="0"/>
        <v>582</v>
      </c>
      <c r="L16" s="64"/>
    </row>
    <row r="17" spans="1:13" s="19" customFormat="1" ht="20.100000000000001" customHeight="1" x14ac:dyDescent="0.25">
      <c r="A17" s="368" t="s">
        <v>53</v>
      </c>
      <c r="B17" s="369"/>
      <c r="C17" s="65">
        <v>8.1</v>
      </c>
      <c r="D17" s="66" t="s">
        <v>16</v>
      </c>
      <c r="E17" s="67">
        <v>80</v>
      </c>
      <c r="F17" s="68">
        <v>128</v>
      </c>
      <c r="G17" s="68">
        <v>122</v>
      </c>
      <c r="H17" s="68">
        <v>40</v>
      </c>
      <c r="I17" s="68">
        <v>4</v>
      </c>
      <c r="J17" s="68"/>
      <c r="K17" s="53">
        <f t="shared" si="0"/>
        <v>374</v>
      </c>
      <c r="L17" s="64"/>
    </row>
    <row r="18" spans="1:13" s="19" customFormat="1" ht="20.100000000000001" customHeight="1" x14ac:dyDescent="0.25">
      <c r="A18" s="356" t="s">
        <v>54</v>
      </c>
      <c r="B18" s="357"/>
      <c r="C18" s="69">
        <v>8.1999999999999993</v>
      </c>
      <c r="D18" s="70" t="s">
        <v>16</v>
      </c>
      <c r="E18" s="67">
        <v>74</v>
      </c>
      <c r="F18" s="68">
        <v>39</v>
      </c>
      <c r="G18" s="68">
        <v>54</v>
      </c>
      <c r="H18" s="68">
        <v>34</v>
      </c>
      <c r="I18" s="68">
        <v>7</v>
      </c>
      <c r="J18" s="68"/>
      <c r="K18" s="53">
        <f t="shared" si="0"/>
        <v>208</v>
      </c>
      <c r="L18" s="64"/>
    </row>
    <row r="19" spans="1:13" s="19" customFormat="1" ht="20.100000000000001" customHeight="1" x14ac:dyDescent="0.25">
      <c r="A19" s="71" t="s">
        <v>55</v>
      </c>
      <c r="B19" s="72"/>
      <c r="C19" s="73">
        <v>9</v>
      </c>
      <c r="D19" s="73" t="s">
        <v>22</v>
      </c>
      <c r="E19" s="74">
        <f t="shared" ref="E19:J19" si="2">(E17+E18)/(E11-E14)*100</f>
        <v>100</v>
      </c>
      <c r="F19" s="74">
        <f t="shared" si="2"/>
        <v>100</v>
      </c>
      <c r="G19" s="74">
        <f t="shared" si="2"/>
        <v>94.623655913978496</v>
      </c>
      <c r="H19" s="74">
        <f t="shared" si="2"/>
        <v>50.34013605442177</v>
      </c>
      <c r="I19" s="74">
        <f t="shared" si="2"/>
        <v>11.956521739130435</v>
      </c>
      <c r="J19" s="74">
        <f t="shared" si="2"/>
        <v>0</v>
      </c>
      <c r="K19" s="58">
        <f t="shared" si="0"/>
        <v>356.92031370753068</v>
      </c>
    </row>
    <row r="20" spans="1:13" s="19" customFormat="1" ht="20.100000000000001" customHeight="1" x14ac:dyDescent="0.25">
      <c r="A20" s="346" t="s">
        <v>56</v>
      </c>
      <c r="B20" s="75" t="s">
        <v>17</v>
      </c>
      <c r="C20" s="61">
        <v>10</v>
      </c>
      <c r="D20" s="76" t="s">
        <v>16</v>
      </c>
      <c r="E20" s="77"/>
      <c r="F20" s="77"/>
      <c r="G20" s="77"/>
      <c r="H20" s="77"/>
      <c r="I20" s="77"/>
      <c r="J20" s="77"/>
      <c r="K20" s="63">
        <f t="shared" si="0"/>
        <v>0</v>
      </c>
    </row>
    <row r="21" spans="1:13" s="19" customFormat="1" ht="20.100000000000001" customHeight="1" x14ac:dyDescent="0.25">
      <c r="A21" s="347"/>
      <c r="B21" s="50" t="s">
        <v>19</v>
      </c>
      <c r="C21" s="78">
        <v>11</v>
      </c>
      <c r="D21" s="51" t="s">
        <v>16</v>
      </c>
      <c r="E21" s="52"/>
      <c r="F21" s="52"/>
      <c r="G21" s="52"/>
      <c r="H21" s="52"/>
      <c r="I21" s="52"/>
      <c r="J21" s="52"/>
      <c r="K21" s="53">
        <f t="shared" si="0"/>
        <v>0</v>
      </c>
    </row>
    <row r="22" spans="1:13" s="19" customFormat="1" ht="20.100000000000001" customHeight="1" x14ac:dyDescent="0.25">
      <c r="A22" s="347"/>
      <c r="B22" s="50" t="s">
        <v>23</v>
      </c>
      <c r="C22" s="79">
        <v>12</v>
      </c>
      <c r="D22" s="51" t="s">
        <v>16</v>
      </c>
      <c r="E22" s="52"/>
      <c r="F22" s="52"/>
      <c r="G22" s="52"/>
      <c r="H22" s="52"/>
      <c r="I22" s="52"/>
      <c r="J22" s="52"/>
      <c r="K22" s="53">
        <f t="shared" si="0"/>
        <v>0</v>
      </c>
      <c r="M22" s="19" t="s">
        <v>24</v>
      </c>
    </row>
    <row r="23" spans="1:13" s="19" customFormat="1" ht="20.100000000000001" customHeight="1" x14ac:dyDescent="0.25">
      <c r="A23" s="348"/>
      <c r="B23" s="80" t="s">
        <v>57</v>
      </c>
      <c r="C23" s="81">
        <v>13</v>
      </c>
      <c r="D23" s="56" t="s">
        <v>16</v>
      </c>
      <c r="E23" s="57"/>
      <c r="F23" s="57"/>
      <c r="G23" s="57"/>
      <c r="H23" s="57"/>
      <c r="I23" s="57"/>
      <c r="J23" s="57"/>
      <c r="K23" s="58">
        <f t="shared" si="0"/>
        <v>0</v>
      </c>
    </row>
    <row r="24" spans="1:13" s="19" customFormat="1" ht="20.100000000000001" customHeight="1" x14ac:dyDescent="0.25">
      <c r="A24" s="372" t="s">
        <v>58</v>
      </c>
      <c r="B24" s="373"/>
      <c r="C24" s="82">
        <v>14</v>
      </c>
      <c r="D24" s="83" t="s">
        <v>16</v>
      </c>
      <c r="E24" s="84">
        <v>74</v>
      </c>
      <c r="F24" s="84">
        <v>54</v>
      </c>
      <c r="G24" s="84">
        <v>50</v>
      </c>
      <c r="H24" s="84">
        <v>9</v>
      </c>
      <c r="I24" s="84"/>
      <c r="J24" s="84"/>
      <c r="K24" s="58">
        <f t="shared" si="0"/>
        <v>187</v>
      </c>
    </row>
    <row r="25" spans="1:13" s="39" customFormat="1" ht="20.100000000000001" customHeight="1" x14ac:dyDescent="0.3">
      <c r="A25" s="85" t="s">
        <v>25</v>
      </c>
      <c r="B25" s="86"/>
      <c r="C25" s="87">
        <v>15</v>
      </c>
      <c r="D25" s="88" t="s">
        <v>16</v>
      </c>
      <c r="E25" s="41">
        <v>154</v>
      </c>
      <c r="F25" s="41">
        <v>167</v>
      </c>
      <c r="G25" s="41">
        <v>176</v>
      </c>
      <c r="H25" s="41">
        <v>74</v>
      </c>
      <c r="I25" s="41">
        <v>11</v>
      </c>
      <c r="J25" s="41"/>
      <c r="K25" s="63">
        <f t="shared" si="0"/>
        <v>582</v>
      </c>
    </row>
    <row r="26" spans="1:13" s="19" customFormat="1" ht="20.100000000000001" customHeight="1" x14ac:dyDescent="0.25">
      <c r="A26" s="71" t="s">
        <v>26</v>
      </c>
      <c r="B26" s="89"/>
      <c r="C26" s="90">
        <v>16</v>
      </c>
      <c r="D26" s="56" t="s">
        <v>22</v>
      </c>
      <c r="E26" s="91">
        <f t="shared" ref="E26:J26" si="3">E25/E16*100</f>
        <v>100</v>
      </c>
      <c r="F26" s="91">
        <f t="shared" si="3"/>
        <v>100</v>
      </c>
      <c r="G26" s="91">
        <f t="shared" si="3"/>
        <v>100</v>
      </c>
      <c r="H26" s="91">
        <f t="shared" si="3"/>
        <v>100</v>
      </c>
      <c r="I26" s="91">
        <f t="shared" si="3"/>
        <v>100</v>
      </c>
      <c r="J26" s="91" t="e">
        <f t="shared" si="3"/>
        <v>#DIV/0!</v>
      </c>
      <c r="K26" s="58" t="e">
        <f t="shared" si="0"/>
        <v>#DIV/0!</v>
      </c>
    </row>
    <row r="27" spans="1:13" s="19" customFormat="1" ht="20.100000000000001" customHeight="1" x14ac:dyDescent="0.25">
      <c r="A27" s="346" t="s">
        <v>59</v>
      </c>
      <c r="B27" s="75" t="s">
        <v>17</v>
      </c>
      <c r="C27" s="87">
        <v>17</v>
      </c>
      <c r="D27" s="47" t="s">
        <v>16</v>
      </c>
      <c r="E27" s="48">
        <v>76</v>
      </c>
      <c r="F27" s="48">
        <v>72</v>
      </c>
      <c r="G27" s="48">
        <v>90</v>
      </c>
      <c r="H27" s="48">
        <v>35</v>
      </c>
      <c r="I27" s="48">
        <v>5</v>
      </c>
      <c r="J27" s="48"/>
      <c r="K27" s="63">
        <f t="shared" si="0"/>
        <v>278</v>
      </c>
    </row>
    <row r="28" spans="1:13" s="19" customFormat="1" ht="20.100000000000001" customHeight="1" x14ac:dyDescent="0.25">
      <c r="A28" s="347"/>
      <c r="B28" s="50" t="s">
        <v>19</v>
      </c>
      <c r="C28" s="90">
        <v>18</v>
      </c>
      <c r="D28" s="51" t="s">
        <v>16</v>
      </c>
      <c r="E28" s="52"/>
      <c r="F28" s="52"/>
      <c r="G28" s="52"/>
      <c r="H28" s="52"/>
      <c r="I28" s="52"/>
      <c r="J28" s="52"/>
      <c r="K28" s="53">
        <f t="shared" si="0"/>
        <v>0</v>
      </c>
    </row>
    <row r="29" spans="1:13" s="19" customFormat="1" ht="20.100000000000001" customHeight="1" x14ac:dyDescent="0.25">
      <c r="A29" s="347"/>
      <c r="B29" s="50" t="s">
        <v>57</v>
      </c>
      <c r="C29" s="92">
        <v>19</v>
      </c>
      <c r="D29" s="51" t="s">
        <v>16</v>
      </c>
      <c r="E29" s="52"/>
      <c r="F29" s="52"/>
      <c r="G29" s="52"/>
      <c r="H29" s="52"/>
      <c r="I29" s="52"/>
      <c r="J29" s="52"/>
      <c r="K29" s="58">
        <f t="shared" si="0"/>
        <v>0</v>
      </c>
    </row>
    <row r="30" spans="1:13" s="39" customFormat="1" ht="20.100000000000001" customHeight="1" x14ac:dyDescent="0.3">
      <c r="A30" s="93" t="s">
        <v>27</v>
      </c>
      <c r="B30" s="94"/>
      <c r="C30" s="95">
        <v>20</v>
      </c>
      <c r="D30" s="87" t="s">
        <v>16</v>
      </c>
      <c r="E30" s="96">
        <v>36</v>
      </c>
      <c r="F30" s="96">
        <v>64</v>
      </c>
      <c r="G30" s="96">
        <v>88</v>
      </c>
      <c r="H30" s="96">
        <v>74</v>
      </c>
      <c r="I30" s="96">
        <v>11</v>
      </c>
      <c r="J30" s="96"/>
      <c r="K30" s="63">
        <f t="shared" si="0"/>
        <v>273</v>
      </c>
    </row>
    <row r="31" spans="1:13" s="19" customFormat="1" ht="20.100000000000001" customHeight="1" x14ac:dyDescent="0.25">
      <c r="A31" s="97" t="s">
        <v>26</v>
      </c>
      <c r="B31" s="98"/>
      <c r="C31" s="92">
        <v>21</v>
      </c>
      <c r="D31" s="90" t="s">
        <v>22</v>
      </c>
      <c r="E31" s="99">
        <f t="shared" ref="E31:J31" si="4">E30/E16*100</f>
        <v>23.376623376623375</v>
      </c>
      <c r="F31" s="99">
        <f t="shared" si="4"/>
        <v>38.323353293413177</v>
      </c>
      <c r="G31" s="99">
        <f t="shared" si="4"/>
        <v>50</v>
      </c>
      <c r="H31" s="99">
        <f t="shared" si="4"/>
        <v>100</v>
      </c>
      <c r="I31" s="99">
        <f t="shared" si="4"/>
        <v>100</v>
      </c>
      <c r="J31" s="99" t="e">
        <f t="shared" si="4"/>
        <v>#DIV/0!</v>
      </c>
      <c r="K31" s="58" t="e">
        <f t="shared" si="0"/>
        <v>#DIV/0!</v>
      </c>
    </row>
    <row r="32" spans="1:13" s="39" customFormat="1" ht="20.100000000000001" customHeight="1" x14ac:dyDescent="0.3">
      <c r="A32" s="93" t="s">
        <v>28</v>
      </c>
      <c r="B32" s="94"/>
      <c r="C32" s="95">
        <v>22</v>
      </c>
      <c r="D32" s="87" t="s">
        <v>16</v>
      </c>
      <c r="E32" s="96">
        <v>40</v>
      </c>
      <c r="F32" s="96">
        <v>52</v>
      </c>
      <c r="G32" s="100">
        <v>88</v>
      </c>
      <c r="H32" s="101" t="s">
        <v>21</v>
      </c>
      <c r="I32" s="101" t="s">
        <v>21</v>
      </c>
      <c r="J32" s="101" t="s">
        <v>21</v>
      </c>
      <c r="K32" s="63">
        <f>E32+F32+G32</f>
        <v>180</v>
      </c>
    </row>
    <row r="33" spans="1:11" s="19" customFormat="1" ht="20.100000000000001" customHeight="1" x14ac:dyDescent="0.25">
      <c r="A33" s="97" t="s">
        <v>26</v>
      </c>
      <c r="B33" s="98"/>
      <c r="C33" s="92">
        <v>23</v>
      </c>
      <c r="D33" s="90" t="s">
        <v>22</v>
      </c>
      <c r="E33" s="99">
        <f>E32/E16*100</f>
        <v>25.97402597402597</v>
      </c>
      <c r="F33" s="99">
        <f>F32/F16*100</f>
        <v>31.137724550898206</v>
      </c>
      <c r="G33" s="99">
        <f>G32/G16*100</f>
        <v>50</v>
      </c>
      <c r="H33" s="102" t="s">
        <v>21</v>
      </c>
      <c r="I33" s="102" t="s">
        <v>21</v>
      </c>
      <c r="J33" s="103" t="s">
        <v>21</v>
      </c>
      <c r="K33" s="58">
        <f>E33+F33+G33</f>
        <v>107.11175052492418</v>
      </c>
    </row>
    <row r="34" spans="1:11" s="39" customFormat="1" ht="20.100000000000001" customHeight="1" x14ac:dyDescent="0.3">
      <c r="A34" s="93" t="s">
        <v>29</v>
      </c>
      <c r="B34" s="94"/>
      <c r="C34" s="95">
        <v>24</v>
      </c>
      <c r="D34" s="87" t="s">
        <v>16</v>
      </c>
      <c r="E34" s="96">
        <v>49</v>
      </c>
      <c r="F34" s="100">
        <v>51</v>
      </c>
      <c r="G34" s="101" t="s">
        <v>21</v>
      </c>
      <c r="H34" s="101" t="s">
        <v>21</v>
      </c>
      <c r="I34" s="101" t="s">
        <v>21</v>
      </c>
      <c r="J34" s="101" t="s">
        <v>21</v>
      </c>
      <c r="K34" s="63">
        <f>E34+F34</f>
        <v>100</v>
      </c>
    </row>
    <row r="35" spans="1:11" s="19" customFormat="1" ht="20.100000000000001" customHeight="1" x14ac:dyDescent="0.25">
      <c r="A35" s="97" t="s">
        <v>26</v>
      </c>
      <c r="B35" s="98"/>
      <c r="C35" s="92">
        <v>25</v>
      </c>
      <c r="D35" s="90" t="s">
        <v>22</v>
      </c>
      <c r="E35" s="99">
        <f>E34/E16*100</f>
        <v>31.818181818181817</v>
      </c>
      <c r="F35" s="99">
        <f>F34/F16*100</f>
        <v>30.538922155688624</v>
      </c>
      <c r="G35" s="102" t="s">
        <v>21</v>
      </c>
      <c r="H35" s="102" t="s">
        <v>21</v>
      </c>
      <c r="I35" s="102" t="s">
        <v>21</v>
      </c>
      <c r="J35" s="103" t="s">
        <v>21</v>
      </c>
      <c r="K35" s="58">
        <f>E35+F35</f>
        <v>62.357103973870437</v>
      </c>
    </row>
    <row r="36" spans="1:11" s="19" customFormat="1" ht="20.100000000000001" customHeight="1" x14ac:dyDescent="0.25">
      <c r="A36" s="104" t="s">
        <v>30</v>
      </c>
      <c r="B36" s="94"/>
      <c r="C36" s="95">
        <v>26</v>
      </c>
      <c r="D36" s="87" t="s">
        <v>16</v>
      </c>
      <c r="E36" s="100">
        <v>152</v>
      </c>
      <c r="F36" s="101" t="s">
        <v>21</v>
      </c>
      <c r="G36" s="101" t="s">
        <v>21</v>
      </c>
      <c r="H36" s="101" t="s">
        <v>21</v>
      </c>
      <c r="I36" s="101" t="s">
        <v>21</v>
      </c>
      <c r="J36" s="101" t="s">
        <v>21</v>
      </c>
      <c r="K36" s="63">
        <f>E36</f>
        <v>152</v>
      </c>
    </row>
    <row r="37" spans="1:11" s="39" customFormat="1" ht="20.100000000000001" customHeight="1" x14ac:dyDescent="0.3">
      <c r="A37" s="97" t="s">
        <v>26</v>
      </c>
      <c r="B37" s="98"/>
      <c r="C37" s="92">
        <v>27</v>
      </c>
      <c r="D37" s="90" t="s">
        <v>22</v>
      </c>
      <c r="E37" s="105">
        <f>E36/E16*100</f>
        <v>98.701298701298697</v>
      </c>
      <c r="F37" s="102" t="s">
        <v>21</v>
      </c>
      <c r="G37" s="102" t="s">
        <v>21</v>
      </c>
      <c r="H37" s="102" t="s">
        <v>21</v>
      </c>
      <c r="I37" s="102" t="s">
        <v>21</v>
      </c>
      <c r="J37" s="103" t="s">
        <v>21</v>
      </c>
      <c r="K37" s="58">
        <f>E37</f>
        <v>98.701298701298697</v>
      </c>
    </row>
    <row r="38" spans="1:11" s="19" customFormat="1" ht="20.100000000000001" customHeight="1" x14ac:dyDescent="0.25">
      <c r="A38" s="93" t="s">
        <v>31</v>
      </c>
      <c r="B38" s="94"/>
      <c r="C38" s="106">
        <v>28</v>
      </c>
      <c r="D38" s="87" t="s">
        <v>16</v>
      </c>
      <c r="E38" s="96">
        <v>154</v>
      </c>
      <c r="F38" s="96">
        <v>167</v>
      </c>
      <c r="G38" s="96">
        <v>176</v>
      </c>
      <c r="H38" s="96">
        <v>74</v>
      </c>
      <c r="I38" s="96">
        <v>11</v>
      </c>
      <c r="J38" s="96"/>
      <c r="K38" s="63">
        <f t="shared" si="0"/>
        <v>582</v>
      </c>
    </row>
    <row r="39" spans="1:11" s="19" customFormat="1" ht="20.100000000000001" customHeight="1" x14ac:dyDescent="0.25">
      <c r="A39" s="97" t="s">
        <v>26</v>
      </c>
      <c r="B39" s="98"/>
      <c r="C39" s="107">
        <v>29</v>
      </c>
      <c r="D39" s="108" t="s">
        <v>22</v>
      </c>
      <c r="E39" s="91">
        <f t="shared" ref="E39:J39" si="5">E38/E16*100</f>
        <v>100</v>
      </c>
      <c r="F39" s="91">
        <f t="shared" si="5"/>
        <v>100</v>
      </c>
      <c r="G39" s="91">
        <f t="shared" si="5"/>
        <v>100</v>
      </c>
      <c r="H39" s="91">
        <f t="shared" si="5"/>
        <v>100</v>
      </c>
      <c r="I39" s="91">
        <f t="shared" si="5"/>
        <v>100</v>
      </c>
      <c r="J39" s="91" t="e">
        <f t="shared" si="5"/>
        <v>#DIV/0!</v>
      </c>
      <c r="K39" s="58" t="e">
        <f t="shared" si="0"/>
        <v>#DIV/0!</v>
      </c>
    </row>
    <row r="40" spans="1:11" s="19" customFormat="1" ht="20.100000000000001" customHeight="1" x14ac:dyDescent="0.25">
      <c r="A40" s="109" t="s">
        <v>32</v>
      </c>
      <c r="B40" s="110"/>
      <c r="C40" s="87">
        <v>30</v>
      </c>
      <c r="D40" s="111" t="s">
        <v>16</v>
      </c>
      <c r="E40" s="112">
        <v>154</v>
      </c>
      <c r="F40" s="101" t="s">
        <v>21</v>
      </c>
      <c r="G40" s="101" t="s">
        <v>21</v>
      </c>
      <c r="H40" s="101" t="s">
        <v>21</v>
      </c>
      <c r="I40" s="101" t="s">
        <v>21</v>
      </c>
      <c r="J40" s="101" t="s">
        <v>21</v>
      </c>
      <c r="K40" s="58">
        <f t="shared" ref="K40:K46" si="6">E40</f>
        <v>154</v>
      </c>
    </row>
    <row r="41" spans="1:11" s="19" customFormat="1" ht="20.100000000000001" customHeight="1" x14ac:dyDescent="0.25">
      <c r="A41" s="113" t="s">
        <v>33</v>
      </c>
      <c r="B41" s="114"/>
      <c r="C41" s="87">
        <v>31</v>
      </c>
      <c r="D41" s="111" t="s">
        <v>16</v>
      </c>
      <c r="E41" s="112">
        <v>1</v>
      </c>
      <c r="F41" s="101" t="s">
        <v>21</v>
      </c>
      <c r="G41" s="101" t="s">
        <v>21</v>
      </c>
      <c r="H41" s="101" t="s">
        <v>21</v>
      </c>
      <c r="I41" s="101" t="s">
        <v>21</v>
      </c>
      <c r="J41" s="101" t="s">
        <v>21</v>
      </c>
      <c r="K41" s="63">
        <f t="shared" si="6"/>
        <v>1</v>
      </c>
    </row>
    <row r="42" spans="1:11" s="19" customFormat="1" ht="20.100000000000001" customHeight="1" x14ac:dyDescent="0.25">
      <c r="A42" s="97" t="s">
        <v>34</v>
      </c>
      <c r="B42" s="98"/>
      <c r="C42" s="40">
        <v>32</v>
      </c>
      <c r="D42" s="108" t="s">
        <v>22</v>
      </c>
      <c r="E42" s="115">
        <f>E41/E40*100</f>
        <v>0.64935064935064934</v>
      </c>
      <c r="F42" s="116" t="s">
        <v>21</v>
      </c>
      <c r="G42" s="116" t="s">
        <v>21</v>
      </c>
      <c r="H42" s="116" t="s">
        <v>21</v>
      </c>
      <c r="I42" s="116" t="s">
        <v>21</v>
      </c>
      <c r="J42" s="105" t="s">
        <v>21</v>
      </c>
      <c r="K42" s="58">
        <f t="shared" si="6"/>
        <v>0.64935064935064934</v>
      </c>
    </row>
    <row r="43" spans="1:11" s="39" customFormat="1" ht="20.100000000000001" customHeight="1" x14ac:dyDescent="0.3">
      <c r="A43" s="117" t="s">
        <v>35</v>
      </c>
      <c r="B43" s="117"/>
      <c r="C43" s="87">
        <v>33</v>
      </c>
      <c r="D43" s="111" t="s">
        <v>16</v>
      </c>
      <c r="E43" s="112">
        <v>154</v>
      </c>
      <c r="F43" s="101" t="s">
        <v>21</v>
      </c>
      <c r="G43" s="101" t="s">
        <v>21</v>
      </c>
      <c r="H43" s="101" t="s">
        <v>21</v>
      </c>
      <c r="I43" s="101" t="s">
        <v>21</v>
      </c>
      <c r="J43" s="101" t="s">
        <v>21</v>
      </c>
      <c r="K43" s="58">
        <f t="shared" si="6"/>
        <v>154</v>
      </c>
    </row>
    <row r="44" spans="1:11" s="19" customFormat="1" ht="20.100000000000001" customHeight="1" x14ac:dyDescent="0.25">
      <c r="A44" s="93" t="s">
        <v>36</v>
      </c>
      <c r="B44" s="94"/>
      <c r="C44" s="30">
        <v>34</v>
      </c>
      <c r="D44" s="111" t="s">
        <v>16</v>
      </c>
      <c r="E44" s="112">
        <v>0</v>
      </c>
      <c r="F44" s="101" t="s">
        <v>21</v>
      </c>
      <c r="G44" s="101" t="s">
        <v>21</v>
      </c>
      <c r="H44" s="101" t="s">
        <v>21</v>
      </c>
      <c r="I44" s="101" t="s">
        <v>21</v>
      </c>
      <c r="J44" s="101" t="s">
        <v>21</v>
      </c>
      <c r="K44" s="63">
        <f t="shared" si="6"/>
        <v>0</v>
      </c>
    </row>
    <row r="45" spans="1:11" s="19" customFormat="1" ht="20.100000000000001" customHeight="1" x14ac:dyDescent="0.25">
      <c r="A45" s="97" t="s">
        <v>37</v>
      </c>
      <c r="B45" s="98"/>
      <c r="C45" s="92">
        <v>35</v>
      </c>
      <c r="D45" s="90" t="s">
        <v>22</v>
      </c>
      <c r="E45" s="115">
        <f>E44/E43*100</f>
        <v>0</v>
      </c>
      <c r="F45" s="102" t="s">
        <v>21</v>
      </c>
      <c r="G45" s="102" t="s">
        <v>21</v>
      </c>
      <c r="H45" s="102" t="s">
        <v>21</v>
      </c>
      <c r="I45" s="102" t="s">
        <v>21</v>
      </c>
      <c r="J45" s="103" t="s">
        <v>21</v>
      </c>
      <c r="K45" s="58">
        <f t="shared" si="6"/>
        <v>0</v>
      </c>
    </row>
    <row r="46" spans="1:11" s="39" customFormat="1" ht="20.100000000000001" customHeight="1" x14ac:dyDescent="0.3">
      <c r="A46" s="374" t="s">
        <v>38</v>
      </c>
      <c r="B46" s="375"/>
      <c r="C46" s="40">
        <v>36</v>
      </c>
      <c r="D46" s="107" t="s">
        <v>16</v>
      </c>
      <c r="E46" s="118"/>
      <c r="F46" s="119" t="s">
        <v>21</v>
      </c>
      <c r="G46" s="119" t="s">
        <v>21</v>
      </c>
      <c r="H46" s="119" t="s">
        <v>21</v>
      </c>
      <c r="I46" s="119" t="s">
        <v>21</v>
      </c>
      <c r="J46" s="119" t="s">
        <v>21</v>
      </c>
      <c r="K46" s="42">
        <f t="shared" si="6"/>
        <v>0</v>
      </c>
    </row>
    <row r="47" spans="1:11" s="39" customFormat="1" ht="20.100000000000001" customHeight="1" x14ac:dyDescent="0.3">
      <c r="A47" s="360" t="s">
        <v>60</v>
      </c>
      <c r="B47" s="361"/>
      <c r="C47" s="120">
        <v>37</v>
      </c>
      <c r="D47" s="120" t="s">
        <v>16</v>
      </c>
      <c r="E47" s="121"/>
      <c r="F47" s="121"/>
      <c r="G47" s="121"/>
      <c r="H47" s="121"/>
      <c r="I47" s="121"/>
      <c r="J47" s="121"/>
      <c r="K47" s="49">
        <f t="shared" si="0"/>
        <v>0</v>
      </c>
    </row>
    <row r="48" spans="1:11" s="39" customFormat="1" ht="20.100000000000001" customHeight="1" x14ac:dyDescent="0.3">
      <c r="A48" s="332" t="s">
        <v>61</v>
      </c>
      <c r="B48" s="333"/>
      <c r="C48" s="122">
        <v>38</v>
      </c>
      <c r="D48" s="122" t="s">
        <v>16</v>
      </c>
      <c r="E48" s="123">
        <v>1</v>
      </c>
      <c r="F48" s="123"/>
      <c r="G48" s="123"/>
      <c r="H48" s="123"/>
      <c r="I48" s="123"/>
      <c r="J48" s="123"/>
      <c r="K48" s="53">
        <f t="shared" si="0"/>
        <v>1</v>
      </c>
    </row>
    <row r="49" spans="1:17" s="39" customFormat="1" ht="20.100000000000001" customHeight="1" x14ac:dyDescent="0.3">
      <c r="A49" s="354" t="s">
        <v>62</v>
      </c>
      <c r="B49" s="355"/>
      <c r="C49" s="120">
        <v>39</v>
      </c>
      <c r="D49" s="124" t="s">
        <v>16</v>
      </c>
      <c r="E49" s="125"/>
      <c r="F49" s="125"/>
      <c r="G49" s="125"/>
      <c r="H49" s="125"/>
      <c r="I49" s="125"/>
      <c r="J49" s="125"/>
      <c r="K49" s="126">
        <f t="shared" si="0"/>
        <v>0</v>
      </c>
    </row>
    <row r="50" spans="1:17" s="19" customFormat="1" ht="20.100000000000001" customHeight="1" x14ac:dyDescent="0.25">
      <c r="A50" s="349" t="s">
        <v>63</v>
      </c>
      <c r="B50" s="350"/>
      <c r="C50" s="87">
        <v>40</v>
      </c>
      <c r="D50" s="40" t="s">
        <v>22</v>
      </c>
      <c r="E50" s="127">
        <f>E46/(E15-E47-E48+E49)*100</f>
        <v>0</v>
      </c>
      <c r="F50" s="128" t="s">
        <v>21</v>
      </c>
      <c r="G50" s="128" t="s">
        <v>21</v>
      </c>
      <c r="H50" s="128" t="s">
        <v>21</v>
      </c>
      <c r="I50" s="128" t="s">
        <v>21</v>
      </c>
      <c r="J50" s="127" t="s">
        <v>21</v>
      </c>
      <c r="K50" s="42">
        <f>E50</f>
        <v>0</v>
      </c>
    </row>
    <row r="51" spans="1:17" s="19" customFormat="1" ht="20.100000000000001" customHeight="1" x14ac:dyDescent="0.25">
      <c r="A51" s="346" t="s">
        <v>64</v>
      </c>
      <c r="B51" s="75" t="s">
        <v>17</v>
      </c>
      <c r="C51" s="30">
        <v>41</v>
      </c>
      <c r="D51" s="47" t="s">
        <v>16</v>
      </c>
      <c r="E51" s="100"/>
      <c r="F51" s="101" t="s">
        <v>21</v>
      </c>
      <c r="G51" s="101" t="s">
        <v>21</v>
      </c>
      <c r="H51" s="101" t="s">
        <v>21</v>
      </c>
      <c r="I51" s="101" t="s">
        <v>21</v>
      </c>
      <c r="J51" s="101" t="s">
        <v>21</v>
      </c>
      <c r="K51" s="63">
        <f>E51</f>
        <v>0</v>
      </c>
    </row>
    <row r="52" spans="1:17" s="19" customFormat="1" ht="20.100000000000001" customHeight="1" x14ac:dyDescent="0.25">
      <c r="A52" s="347"/>
      <c r="B52" s="50" t="s">
        <v>65</v>
      </c>
      <c r="C52" s="78">
        <v>42</v>
      </c>
      <c r="D52" s="51" t="s">
        <v>16</v>
      </c>
      <c r="E52" s="129"/>
      <c r="F52" s="130" t="s">
        <v>21</v>
      </c>
      <c r="G52" s="130" t="s">
        <v>21</v>
      </c>
      <c r="H52" s="130" t="s">
        <v>21</v>
      </c>
      <c r="I52" s="130" t="s">
        <v>21</v>
      </c>
      <c r="J52" s="130" t="s">
        <v>21</v>
      </c>
      <c r="K52" s="53">
        <f>E52</f>
        <v>0</v>
      </c>
    </row>
    <row r="53" spans="1:17" s="19" customFormat="1" ht="20.100000000000001" customHeight="1" x14ac:dyDescent="0.25">
      <c r="A53" s="347"/>
      <c r="B53" s="50" t="s">
        <v>57</v>
      </c>
      <c r="C53" s="78">
        <v>43</v>
      </c>
      <c r="D53" s="51" t="s">
        <v>16</v>
      </c>
      <c r="E53" s="129"/>
      <c r="F53" s="130" t="s">
        <v>21</v>
      </c>
      <c r="G53" s="130" t="s">
        <v>21</v>
      </c>
      <c r="H53" s="130" t="s">
        <v>21</v>
      </c>
      <c r="I53" s="130" t="s">
        <v>21</v>
      </c>
      <c r="J53" s="130" t="s">
        <v>21</v>
      </c>
      <c r="K53" s="53">
        <f>E53</f>
        <v>0</v>
      </c>
    </row>
    <row r="54" spans="1:17" s="19" customFormat="1" ht="20.100000000000001" customHeight="1" x14ac:dyDescent="0.25">
      <c r="A54" s="348"/>
      <c r="B54" s="55" t="s">
        <v>58</v>
      </c>
      <c r="C54" s="92">
        <v>44</v>
      </c>
      <c r="D54" s="56" t="s">
        <v>16</v>
      </c>
      <c r="E54" s="131"/>
      <c r="F54" s="132" t="s">
        <v>21</v>
      </c>
      <c r="G54" s="132" t="s">
        <v>21</v>
      </c>
      <c r="H54" s="132" t="s">
        <v>21</v>
      </c>
      <c r="I54" s="132" t="s">
        <v>21</v>
      </c>
      <c r="J54" s="115" t="s">
        <v>21</v>
      </c>
      <c r="K54" s="58">
        <f>E54</f>
        <v>0</v>
      </c>
    </row>
    <row r="55" spans="1:17" s="19" customFormat="1" ht="15.75" customHeight="1" x14ac:dyDescent="0.25">
      <c r="A55" s="133"/>
      <c r="B55" s="10"/>
      <c r="C55" s="134"/>
      <c r="D55" s="135"/>
      <c r="E55" s="10"/>
      <c r="F55" s="10"/>
      <c r="G55" s="10"/>
      <c r="H55" s="10"/>
      <c r="I55" s="10"/>
      <c r="J55" s="10"/>
      <c r="K55" s="10"/>
    </row>
    <row r="56" spans="1:17" ht="20.100000000000001" customHeight="1" x14ac:dyDescent="0.25">
      <c r="A56" s="344" t="s">
        <v>39</v>
      </c>
      <c r="B56" s="345"/>
      <c r="C56" s="136" t="s">
        <v>22</v>
      </c>
      <c r="D56" s="137"/>
      <c r="E56" s="138">
        <v>100</v>
      </c>
      <c r="H56" s="139"/>
      <c r="I56" s="139"/>
      <c r="J56" s="139"/>
      <c r="K56" s="140"/>
      <c r="L56" s="139"/>
      <c r="M56" s="141"/>
      <c r="N56" s="142"/>
      <c r="O56" s="143"/>
      <c r="P56" s="142"/>
    </row>
    <row r="57" spans="1:17" ht="20.100000000000001" customHeight="1" x14ac:dyDescent="0.25">
      <c r="A57" s="341" t="s">
        <v>66</v>
      </c>
      <c r="B57" s="342"/>
      <c r="C57" s="144" t="s">
        <v>22</v>
      </c>
      <c r="D57" s="145"/>
      <c r="E57" s="146">
        <v>100</v>
      </c>
      <c r="H57" s="147"/>
      <c r="M57" s="148"/>
      <c r="N57" s="148"/>
      <c r="O57" s="148"/>
      <c r="P57" s="148"/>
    </row>
    <row r="58" spans="1:17" ht="20.100000000000001" customHeight="1" x14ac:dyDescent="0.3">
      <c r="A58" s="341" t="s">
        <v>41</v>
      </c>
      <c r="B58" s="342"/>
      <c r="C58" s="144" t="s">
        <v>22</v>
      </c>
      <c r="D58" s="145"/>
      <c r="E58" s="149"/>
      <c r="H58" s="141"/>
      <c r="I58" s="150"/>
      <c r="K58" s="151"/>
      <c r="L58" s="150"/>
      <c r="M58" s="150"/>
      <c r="N58" s="150"/>
      <c r="O58" s="150"/>
      <c r="P58" s="150"/>
      <c r="Q58" s="150"/>
    </row>
    <row r="59" spans="1:17" ht="20.100000000000001" customHeight="1" x14ac:dyDescent="0.25">
      <c r="A59" s="341" t="s">
        <v>67</v>
      </c>
      <c r="B59" s="342"/>
      <c r="C59" s="144" t="s">
        <v>22</v>
      </c>
      <c r="D59" s="145"/>
      <c r="E59" s="149" t="s">
        <v>68</v>
      </c>
    </row>
    <row r="60" spans="1:17" ht="20.100000000000001" customHeight="1" x14ac:dyDescent="0.25">
      <c r="A60" s="341" t="s">
        <v>69</v>
      </c>
      <c r="B60" s="342"/>
      <c r="C60" s="144" t="s">
        <v>22</v>
      </c>
      <c r="D60" s="145"/>
      <c r="E60" s="149">
        <v>1</v>
      </c>
    </row>
    <row r="61" spans="1:17" ht="20.100000000000001" customHeight="1" x14ac:dyDescent="0.25">
      <c r="A61" s="366" t="s">
        <v>70</v>
      </c>
      <c r="B61" s="367"/>
      <c r="C61" s="152" t="s">
        <v>22</v>
      </c>
      <c r="D61" s="153"/>
      <c r="E61" s="154"/>
    </row>
    <row r="62" spans="1:17" ht="14.25" customHeight="1" x14ac:dyDescent="0.25">
      <c r="A62" s="155"/>
      <c r="B62" s="155"/>
      <c r="C62" s="156"/>
      <c r="D62" s="157"/>
      <c r="E62" s="158"/>
    </row>
    <row r="63" spans="1:17" ht="18" customHeight="1" x14ac:dyDescent="0.3">
      <c r="A63" s="326" t="s">
        <v>71</v>
      </c>
      <c r="B63" s="327"/>
      <c r="C63" s="327"/>
      <c r="D63" s="327"/>
      <c r="E63" s="327"/>
      <c r="F63" s="327"/>
      <c r="G63" s="327"/>
      <c r="H63" s="327"/>
      <c r="I63" s="327"/>
      <c r="J63" s="327"/>
      <c r="K63" s="328"/>
    </row>
    <row r="64" spans="1:17" ht="20.100000000000001" customHeight="1" x14ac:dyDescent="0.25">
      <c r="A64" s="362" t="s">
        <v>1</v>
      </c>
      <c r="B64" s="363"/>
      <c r="C64" s="14">
        <v>1</v>
      </c>
      <c r="D64" s="339" t="s">
        <v>2</v>
      </c>
      <c r="E64" s="15">
        <v>2006</v>
      </c>
      <c r="F64" s="15">
        <v>2007</v>
      </c>
      <c r="G64" s="15">
        <v>2008</v>
      </c>
      <c r="H64" s="15">
        <v>2009</v>
      </c>
      <c r="I64" s="16">
        <v>2010</v>
      </c>
      <c r="J64" s="15">
        <v>2011</v>
      </c>
      <c r="K64" s="17" t="s">
        <v>3</v>
      </c>
    </row>
    <row r="65" spans="1:11" ht="20.100000000000001" customHeight="1" x14ac:dyDescent="0.25">
      <c r="A65" s="337" t="s">
        <v>4</v>
      </c>
      <c r="B65" s="338"/>
      <c r="C65" s="20">
        <v>2</v>
      </c>
      <c r="D65" s="340"/>
      <c r="E65" s="21">
        <v>5</v>
      </c>
      <c r="F65" s="22">
        <v>4</v>
      </c>
      <c r="G65" s="22">
        <v>3</v>
      </c>
      <c r="H65" s="22">
        <v>2</v>
      </c>
      <c r="I65" s="23">
        <v>1</v>
      </c>
      <c r="J65" s="21">
        <v>0</v>
      </c>
      <c r="K65" s="24" t="s">
        <v>5</v>
      </c>
    </row>
    <row r="66" spans="1:11" ht="26.25" customHeight="1" x14ac:dyDescent="0.25">
      <c r="A66" s="364" t="s">
        <v>72</v>
      </c>
      <c r="B66" s="365"/>
      <c r="C66" s="20">
        <v>3</v>
      </c>
      <c r="D66" s="33" t="s">
        <v>16</v>
      </c>
      <c r="E66" s="159"/>
      <c r="F66" s="159"/>
      <c r="G66" s="159"/>
      <c r="H66" s="159"/>
      <c r="I66" s="159"/>
      <c r="J66" s="159"/>
      <c r="K66" s="160">
        <f>E66+F66+G66+H66+I66+J66</f>
        <v>0</v>
      </c>
    </row>
    <row r="67" spans="1:11" ht="34.5" customHeight="1" x14ac:dyDescent="0.25">
      <c r="A67" s="364" t="s">
        <v>73</v>
      </c>
      <c r="B67" s="365"/>
      <c r="C67" s="20">
        <v>8.1999999999999993</v>
      </c>
      <c r="D67" s="161" t="s">
        <v>16</v>
      </c>
      <c r="E67" s="159"/>
      <c r="F67" s="159"/>
      <c r="G67" s="159"/>
      <c r="H67" s="159"/>
      <c r="I67" s="159"/>
      <c r="J67" s="159"/>
      <c r="K67" s="160"/>
    </row>
    <row r="68" spans="1:11" ht="26.25" customHeight="1" x14ac:dyDescent="0.25">
      <c r="A68" s="334" t="s">
        <v>74</v>
      </c>
      <c r="B68" s="335"/>
      <c r="C68" s="20">
        <v>14</v>
      </c>
      <c r="D68" s="161" t="s">
        <v>16</v>
      </c>
      <c r="E68" s="159"/>
      <c r="F68" s="159"/>
      <c r="G68" s="159"/>
      <c r="H68" s="159"/>
      <c r="I68" s="159"/>
      <c r="J68" s="159"/>
      <c r="K68" s="160"/>
    </row>
    <row r="69" spans="1:11" ht="20.100000000000001" customHeight="1" x14ac:dyDescent="0.25">
      <c r="C69" s="5"/>
      <c r="D69" s="5"/>
      <c r="E69" s="331" t="s">
        <v>75</v>
      </c>
      <c r="F69" s="331"/>
      <c r="G69" s="331"/>
      <c r="H69" s="331"/>
      <c r="I69" s="331"/>
      <c r="J69" s="331"/>
      <c r="K69" s="331"/>
    </row>
    <row r="70" spans="1:11" s="162" customFormat="1" ht="15.6" x14ac:dyDescent="0.3">
      <c r="B70" s="163" t="s">
        <v>76</v>
      </c>
      <c r="C70" s="164"/>
      <c r="D70" s="164"/>
      <c r="F70" s="19" t="s">
        <v>77</v>
      </c>
      <c r="G70" s="19"/>
      <c r="H70" s="19"/>
      <c r="I70" s="19"/>
      <c r="J70" s="165"/>
      <c r="K70" s="165"/>
    </row>
    <row r="71" spans="1:11" ht="15.6" x14ac:dyDescent="0.3">
      <c r="B71" s="166" t="s">
        <v>78</v>
      </c>
      <c r="C71" s="5"/>
      <c r="D71" s="5"/>
      <c r="E71" s="330" t="s">
        <v>40</v>
      </c>
      <c r="F71" s="330"/>
      <c r="G71" s="330"/>
      <c r="H71" s="330"/>
      <c r="I71" s="330"/>
      <c r="J71" s="167"/>
      <c r="K71" s="167"/>
    </row>
    <row r="72" spans="1:11" ht="15.6" x14ac:dyDescent="0.3">
      <c r="B72" s="166"/>
      <c r="C72" s="5"/>
      <c r="D72" s="5"/>
      <c r="E72" s="150"/>
      <c r="F72" s="150"/>
      <c r="G72" s="150"/>
      <c r="H72" s="150"/>
      <c r="I72" s="150"/>
      <c r="J72" s="167"/>
      <c r="K72" s="167"/>
    </row>
    <row r="73" spans="1:11" customFormat="1" ht="15" x14ac:dyDescent="0.25">
      <c r="C73" s="329"/>
      <c r="D73" s="329"/>
      <c r="E73" s="329"/>
      <c r="F73" s="329"/>
      <c r="G73" s="329"/>
      <c r="H73" s="329"/>
      <c r="I73" s="329"/>
      <c r="J73" s="329"/>
      <c r="K73" s="329"/>
    </row>
    <row r="74" spans="1:11" customFormat="1" ht="15" x14ac:dyDescent="0.25"/>
    <row r="75" spans="1:11" customFormat="1" ht="15" x14ac:dyDescent="0.25"/>
    <row r="76" spans="1:11" customFormat="1" ht="15" x14ac:dyDescent="0.25"/>
    <row r="77" spans="1:11" customFormat="1" ht="15" x14ac:dyDescent="0.25"/>
    <row r="78" spans="1:11" customFormat="1" ht="15" x14ac:dyDescent="0.25"/>
    <row r="79" spans="1:11" customFormat="1" ht="15" x14ac:dyDescent="0.25"/>
    <row r="80" spans="1:11" customFormat="1" ht="15" x14ac:dyDescent="0.25"/>
    <row r="81" customFormat="1" ht="15" x14ac:dyDescent="0.25"/>
    <row r="82" customFormat="1" ht="15" x14ac:dyDescent="0.25"/>
    <row r="83" customFormat="1" ht="15" x14ac:dyDescent="0.25"/>
    <row r="84" customFormat="1" ht="15" x14ac:dyDescent="0.25"/>
    <row r="85" s="1" customFormat="1" ht="12.6" x14ac:dyDescent="0.25"/>
  </sheetData>
  <mergeCells count="39">
    <mergeCell ref="B3:I3"/>
    <mergeCell ref="A6:B6"/>
    <mergeCell ref="A20:A23"/>
    <mergeCell ref="A67:B67"/>
    <mergeCell ref="A65:B65"/>
    <mergeCell ref="A59:B59"/>
    <mergeCell ref="A61:B61"/>
    <mergeCell ref="D64:D65"/>
    <mergeCell ref="A66:B66"/>
    <mergeCell ref="A60:B60"/>
    <mergeCell ref="A64:B64"/>
    <mergeCell ref="A17:B17"/>
    <mergeCell ref="A16:B16"/>
    <mergeCell ref="A24:B24"/>
    <mergeCell ref="A46:B46"/>
    <mergeCell ref="J5:K5"/>
    <mergeCell ref="A7:B7"/>
    <mergeCell ref="D6:D7"/>
    <mergeCell ref="A58:B58"/>
    <mergeCell ref="A4:K4"/>
    <mergeCell ref="A56:B56"/>
    <mergeCell ref="A51:A54"/>
    <mergeCell ref="A50:B50"/>
    <mergeCell ref="A10:B10"/>
    <mergeCell ref="A9:B9"/>
    <mergeCell ref="A5:I5"/>
    <mergeCell ref="A49:B49"/>
    <mergeCell ref="A57:B57"/>
    <mergeCell ref="A27:A29"/>
    <mergeCell ref="A18:B18"/>
    <mergeCell ref="A15:B15"/>
    <mergeCell ref="A11:B11"/>
    <mergeCell ref="A63:K63"/>
    <mergeCell ref="C73:K73"/>
    <mergeCell ref="E71:I71"/>
    <mergeCell ref="E69:K69"/>
    <mergeCell ref="A48:B48"/>
    <mergeCell ref="A68:B68"/>
    <mergeCell ref="A47:B47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5"/>
  </sheetPr>
  <dimension ref="A2:N123"/>
  <sheetViews>
    <sheetView zoomScale="75" workbookViewId="0">
      <selection activeCell="L19" sqref="L19"/>
    </sheetView>
  </sheetViews>
  <sheetFormatPr defaultColWidth="8.90625" defaultRowHeight="15.6" x14ac:dyDescent="0.3"/>
  <cols>
    <col min="1" max="1" width="17.36328125" style="168" customWidth="1"/>
    <col min="2" max="2" width="7" style="168" customWidth="1"/>
    <col min="3" max="3" width="5.54296875" style="168" customWidth="1"/>
    <col min="4" max="4" width="6.54296875" style="168" customWidth="1"/>
    <col min="5" max="5" width="8.1796875" style="168" customWidth="1"/>
    <col min="6" max="6" width="7" style="168" customWidth="1"/>
    <col min="7" max="7" width="7.54296875" style="168" customWidth="1"/>
    <col min="8" max="8" width="8.453125" style="168" customWidth="1"/>
    <col min="9" max="9" width="6.1796875" style="168" customWidth="1"/>
    <col min="10" max="10" width="6.81640625" style="168" customWidth="1"/>
    <col min="11" max="11" width="9.36328125" style="168" customWidth="1"/>
    <col min="12" max="12" width="6.1796875" style="168" customWidth="1"/>
    <col min="13" max="13" width="8.54296875" style="168" customWidth="1"/>
    <col min="14" max="14" width="7.6328125" style="168" customWidth="1"/>
    <col min="15" max="16384" width="8.90625" style="168"/>
  </cols>
  <sheetData>
    <row r="2" spans="1:14" ht="18" x14ac:dyDescent="0.35">
      <c r="A2" s="169" t="s">
        <v>79</v>
      </c>
      <c r="C2" s="170"/>
      <c r="G2" s="171" t="s">
        <v>80</v>
      </c>
      <c r="H2" s="172"/>
      <c r="I2" s="172"/>
      <c r="J2" s="172"/>
      <c r="K2" s="172"/>
      <c r="L2" s="172"/>
      <c r="M2" s="172"/>
      <c r="N2" s="169"/>
    </row>
    <row r="3" spans="1:14" ht="18" x14ac:dyDescent="0.35">
      <c r="A3" s="169" t="s">
        <v>81</v>
      </c>
      <c r="C3" s="170"/>
      <c r="G3" s="171" t="s">
        <v>82</v>
      </c>
      <c r="H3" s="172"/>
      <c r="I3" s="172"/>
      <c r="J3" s="172"/>
      <c r="K3" s="172"/>
      <c r="L3" s="172"/>
      <c r="M3" s="172"/>
      <c r="N3" s="169"/>
    </row>
    <row r="4" spans="1:14" ht="18" x14ac:dyDescent="0.35">
      <c r="A4" s="169"/>
      <c r="C4" s="170"/>
      <c r="G4" s="173" t="s">
        <v>83</v>
      </c>
      <c r="H4" s="172"/>
      <c r="I4" s="172"/>
      <c r="J4" s="172"/>
      <c r="K4" s="172"/>
      <c r="L4" s="172"/>
      <c r="M4" s="172"/>
    </row>
    <row r="6" spans="1:14" x14ac:dyDescent="0.3">
      <c r="A6" s="381" t="s">
        <v>84</v>
      </c>
      <c r="B6" s="376" t="s">
        <v>85</v>
      </c>
      <c r="C6" s="376" t="s">
        <v>86</v>
      </c>
      <c r="D6" s="376" t="s">
        <v>87</v>
      </c>
      <c r="E6" s="376" t="s">
        <v>88</v>
      </c>
      <c r="F6" s="376" t="s">
        <v>89</v>
      </c>
      <c r="G6" s="376" t="s">
        <v>90</v>
      </c>
      <c r="H6" s="376" t="s">
        <v>91</v>
      </c>
      <c r="I6" s="174" t="s">
        <v>92</v>
      </c>
      <c r="J6" s="174"/>
      <c r="K6" s="174"/>
      <c r="L6" s="174"/>
      <c r="M6" s="174" t="s">
        <v>93</v>
      </c>
      <c r="N6" s="174"/>
    </row>
    <row r="7" spans="1:14" ht="18" customHeight="1" x14ac:dyDescent="0.3">
      <c r="A7" s="381"/>
      <c r="B7" s="376"/>
      <c r="C7" s="376"/>
      <c r="D7" s="376"/>
      <c r="E7" s="376"/>
      <c r="F7" s="376"/>
      <c r="G7" s="376"/>
      <c r="H7" s="376"/>
      <c r="I7" s="385" t="s">
        <v>94</v>
      </c>
      <c r="J7" s="385" t="s">
        <v>95</v>
      </c>
      <c r="K7" s="383" t="s">
        <v>3</v>
      </c>
      <c r="L7" s="376" t="s">
        <v>96</v>
      </c>
      <c r="M7" s="376" t="s">
        <v>97</v>
      </c>
      <c r="N7" s="376" t="s">
        <v>98</v>
      </c>
    </row>
    <row r="8" spans="1:14" ht="19.5" customHeight="1" x14ac:dyDescent="0.3">
      <c r="A8" s="381"/>
      <c r="B8" s="376"/>
      <c r="C8" s="376"/>
      <c r="D8" s="376"/>
      <c r="E8" s="376"/>
      <c r="F8" s="376"/>
      <c r="G8" s="376"/>
      <c r="H8" s="376"/>
      <c r="I8" s="386"/>
      <c r="J8" s="386"/>
      <c r="K8" s="384"/>
      <c r="L8" s="376"/>
      <c r="M8" s="376"/>
      <c r="N8" s="376"/>
    </row>
    <row r="9" spans="1:14" x14ac:dyDescent="0.3">
      <c r="A9" s="175">
        <v>1</v>
      </c>
      <c r="B9" s="175">
        <v>2</v>
      </c>
      <c r="C9" s="175">
        <v>3</v>
      </c>
      <c r="D9" s="175">
        <v>4</v>
      </c>
      <c r="E9" s="175">
        <v>5</v>
      </c>
      <c r="F9" s="175">
        <v>6</v>
      </c>
      <c r="G9" s="175">
        <v>7</v>
      </c>
      <c r="H9" s="175">
        <v>8</v>
      </c>
      <c r="I9" s="175">
        <v>9</v>
      </c>
      <c r="J9" s="175">
        <v>10</v>
      </c>
      <c r="K9" s="175">
        <v>11</v>
      </c>
      <c r="L9" s="175">
        <v>12</v>
      </c>
      <c r="M9" s="175">
        <v>13</v>
      </c>
      <c r="N9" s="175">
        <v>14</v>
      </c>
    </row>
    <row r="10" spans="1:14" ht="21.75" customHeight="1" x14ac:dyDescent="0.3">
      <c r="A10" s="176" t="s">
        <v>99</v>
      </c>
      <c r="B10" s="177">
        <v>4</v>
      </c>
      <c r="C10" s="178"/>
      <c r="D10" s="178"/>
      <c r="E10" s="178">
        <v>4</v>
      </c>
      <c r="F10" s="178">
        <v>2</v>
      </c>
      <c r="G10" s="178"/>
      <c r="H10" s="178">
        <v>4</v>
      </c>
      <c r="I10" s="179">
        <v>1</v>
      </c>
      <c r="J10" s="179">
        <v>3</v>
      </c>
      <c r="K10" s="177">
        <f t="shared" ref="K10:K17" si="0">I10+J10</f>
        <v>4</v>
      </c>
      <c r="L10" s="178"/>
      <c r="M10" s="178"/>
      <c r="N10" s="178"/>
    </row>
    <row r="11" spans="1:14" ht="21.75" customHeight="1" x14ac:dyDescent="0.3">
      <c r="A11" s="180" t="s">
        <v>100</v>
      </c>
      <c r="B11" s="181">
        <v>5</v>
      </c>
      <c r="C11" s="182"/>
      <c r="D11" s="182"/>
      <c r="E11" s="182">
        <v>5</v>
      </c>
      <c r="F11" s="182">
        <v>2</v>
      </c>
      <c r="G11" s="182"/>
      <c r="H11" s="182">
        <v>5</v>
      </c>
      <c r="I11" s="183">
        <v>1</v>
      </c>
      <c r="J11" s="183">
        <v>4</v>
      </c>
      <c r="K11" s="181">
        <f t="shared" si="0"/>
        <v>5</v>
      </c>
      <c r="L11" s="184"/>
      <c r="M11" s="182"/>
      <c r="N11" s="182"/>
    </row>
    <row r="12" spans="1:14" ht="21.75" customHeight="1" x14ac:dyDescent="0.3">
      <c r="A12" s="180" t="s">
        <v>101</v>
      </c>
      <c r="B12" s="181">
        <v>5</v>
      </c>
      <c r="C12" s="182"/>
      <c r="D12" s="182"/>
      <c r="E12" s="182">
        <v>5</v>
      </c>
      <c r="F12" s="182">
        <v>2</v>
      </c>
      <c r="G12" s="182"/>
      <c r="H12" s="182">
        <v>5</v>
      </c>
      <c r="I12" s="183">
        <v>2</v>
      </c>
      <c r="J12" s="183">
        <v>3</v>
      </c>
      <c r="K12" s="181">
        <f t="shared" si="0"/>
        <v>5</v>
      </c>
      <c r="L12" s="184"/>
      <c r="M12" s="182"/>
      <c r="N12" s="182"/>
    </row>
    <row r="13" spans="1:14" ht="21.75" customHeight="1" x14ac:dyDescent="0.3">
      <c r="A13" s="180" t="s">
        <v>102</v>
      </c>
      <c r="B13" s="181">
        <v>7</v>
      </c>
      <c r="C13" s="182"/>
      <c r="D13" s="182"/>
      <c r="E13" s="182">
        <v>7</v>
      </c>
      <c r="F13" s="182">
        <v>6</v>
      </c>
      <c r="G13" s="182"/>
      <c r="H13" s="182">
        <v>7</v>
      </c>
      <c r="I13" s="183">
        <v>5</v>
      </c>
      <c r="J13" s="183">
        <v>2</v>
      </c>
      <c r="K13" s="181">
        <f t="shared" si="0"/>
        <v>7</v>
      </c>
      <c r="L13" s="184"/>
      <c r="M13" s="182"/>
      <c r="N13" s="182"/>
    </row>
    <row r="14" spans="1:14" ht="21.75" customHeight="1" x14ac:dyDescent="0.3">
      <c r="A14" s="180" t="s">
        <v>103</v>
      </c>
      <c r="B14" s="182">
        <v>4</v>
      </c>
      <c r="C14" s="182"/>
      <c r="D14" s="182"/>
      <c r="E14" s="182">
        <v>4</v>
      </c>
      <c r="F14" s="182">
        <v>3</v>
      </c>
      <c r="G14" s="182"/>
      <c r="H14" s="182">
        <v>4</v>
      </c>
      <c r="I14" s="183">
        <v>4</v>
      </c>
      <c r="J14" s="183">
        <v>0</v>
      </c>
      <c r="K14" s="181">
        <f t="shared" si="0"/>
        <v>4</v>
      </c>
      <c r="L14" s="184"/>
      <c r="M14" s="182"/>
      <c r="N14" s="182"/>
    </row>
    <row r="15" spans="1:14" ht="21.75" customHeight="1" x14ac:dyDescent="0.3">
      <c r="A15" s="180" t="s">
        <v>104</v>
      </c>
      <c r="B15" s="182">
        <v>6</v>
      </c>
      <c r="C15" s="182"/>
      <c r="D15" s="182"/>
      <c r="E15" s="182">
        <v>6</v>
      </c>
      <c r="F15" s="182">
        <v>2</v>
      </c>
      <c r="G15" s="182"/>
      <c r="H15" s="182">
        <v>6</v>
      </c>
      <c r="I15" s="183">
        <v>1</v>
      </c>
      <c r="J15" s="183">
        <v>5</v>
      </c>
      <c r="K15" s="181">
        <f t="shared" si="0"/>
        <v>6</v>
      </c>
      <c r="L15" s="184"/>
      <c r="M15" s="182"/>
      <c r="N15" s="182"/>
    </row>
    <row r="16" spans="1:14" ht="21.75" customHeight="1" x14ac:dyDescent="0.3">
      <c r="A16" s="180" t="s">
        <v>105</v>
      </c>
      <c r="B16" s="182">
        <v>4</v>
      </c>
      <c r="C16" s="182"/>
      <c r="D16" s="182"/>
      <c r="E16" s="182">
        <v>4</v>
      </c>
      <c r="F16" s="182">
        <v>2</v>
      </c>
      <c r="G16" s="182"/>
      <c r="H16" s="182">
        <v>4</v>
      </c>
      <c r="I16" s="183">
        <v>4</v>
      </c>
      <c r="J16" s="183">
        <v>0</v>
      </c>
      <c r="K16" s="181">
        <f t="shared" si="0"/>
        <v>4</v>
      </c>
      <c r="L16" s="184"/>
      <c r="M16" s="182"/>
      <c r="N16" s="182"/>
    </row>
    <row r="17" spans="1:14" ht="21.75" customHeight="1" x14ac:dyDescent="0.3">
      <c r="A17" s="180" t="s">
        <v>106</v>
      </c>
      <c r="B17" s="182">
        <v>5</v>
      </c>
      <c r="C17" s="182"/>
      <c r="D17" s="182"/>
      <c r="E17" s="182">
        <v>5</v>
      </c>
      <c r="F17" s="182">
        <v>1</v>
      </c>
      <c r="G17" s="182"/>
      <c r="H17" s="182">
        <v>5</v>
      </c>
      <c r="I17" s="183">
        <v>5</v>
      </c>
      <c r="J17" s="183">
        <v>0</v>
      </c>
      <c r="K17" s="181">
        <f t="shared" si="0"/>
        <v>5</v>
      </c>
      <c r="L17" s="184"/>
      <c r="M17" s="182"/>
      <c r="N17" s="182"/>
    </row>
    <row r="18" spans="1:14" ht="21.75" customHeight="1" x14ac:dyDescent="0.3">
      <c r="A18" s="180" t="s">
        <v>107</v>
      </c>
      <c r="B18" s="182">
        <v>4</v>
      </c>
      <c r="C18" s="182"/>
      <c r="D18" s="182"/>
      <c r="E18" s="182">
        <v>4</v>
      </c>
      <c r="F18" s="182">
        <v>3</v>
      </c>
      <c r="G18" s="182"/>
      <c r="H18" s="182">
        <v>4</v>
      </c>
      <c r="I18" s="183">
        <v>5</v>
      </c>
      <c r="J18" s="183">
        <v>0</v>
      </c>
      <c r="K18" s="181">
        <v>3</v>
      </c>
      <c r="L18" s="184"/>
      <c r="M18" s="182"/>
      <c r="N18" s="182"/>
    </row>
    <row r="19" spans="1:14" ht="21.75" customHeight="1" x14ac:dyDescent="0.3">
      <c r="A19" s="180" t="s">
        <v>108</v>
      </c>
      <c r="B19" s="182">
        <v>7</v>
      </c>
      <c r="C19" s="182"/>
      <c r="D19" s="182"/>
      <c r="E19" s="182">
        <v>7</v>
      </c>
      <c r="F19" s="182">
        <v>2</v>
      </c>
      <c r="G19" s="182"/>
      <c r="H19" s="182">
        <v>7</v>
      </c>
      <c r="I19" s="183">
        <v>6</v>
      </c>
      <c r="J19" s="183">
        <v>1</v>
      </c>
      <c r="K19" s="181"/>
      <c r="L19" s="184"/>
      <c r="M19" s="182"/>
      <c r="N19" s="182"/>
    </row>
    <row r="20" spans="1:14" ht="21.75" customHeight="1" x14ac:dyDescent="0.3">
      <c r="A20" s="180" t="s">
        <v>109</v>
      </c>
      <c r="B20" s="182">
        <v>4</v>
      </c>
      <c r="C20" s="182"/>
      <c r="D20" s="182"/>
      <c r="E20" s="182">
        <v>4</v>
      </c>
      <c r="F20" s="182">
        <v>1</v>
      </c>
      <c r="G20" s="182"/>
      <c r="H20" s="182">
        <v>4</v>
      </c>
      <c r="I20" s="183"/>
      <c r="J20" s="183"/>
      <c r="K20" s="181"/>
      <c r="L20" s="184"/>
      <c r="M20" s="182"/>
      <c r="N20" s="182"/>
    </row>
    <row r="21" spans="1:14" ht="21.75" customHeight="1" x14ac:dyDescent="0.3">
      <c r="A21" s="180" t="s">
        <v>110</v>
      </c>
      <c r="B21" s="182">
        <v>4</v>
      </c>
      <c r="C21" s="182"/>
      <c r="D21" s="182"/>
      <c r="E21" s="182">
        <v>4</v>
      </c>
      <c r="F21" s="182">
        <v>3</v>
      </c>
      <c r="G21" s="182"/>
      <c r="H21" s="182">
        <v>4</v>
      </c>
      <c r="I21" s="183"/>
      <c r="J21" s="183"/>
      <c r="K21" s="181"/>
      <c r="L21" s="184"/>
      <c r="M21" s="182"/>
      <c r="N21" s="182"/>
    </row>
    <row r="22" spans="1:14" ht="21.75" customHeight="1" x14ac:dyDescent="0.3">
      <c r="A22" s="180" t="s">
        <v>111</v>
      </c>
      <c r="B22" s="182">
        <v>2</v>
      </c>
      <c r="C22" s="182"/>
      <c r="D22" s="182"/>
      <c r="E22" s="182">
        <v>2</v>
      </c>
      <c r="F22" s="182">
        <v>2</v>
      </c>
      <c r="G22" s="182"/>
      <c r="H22" s="182">
        <v>2</v>
      </c>
      <c r="I22" s="183"/>
      <c r="J22" s="183"/>
      <c r="K22" s="181"/>
      <c r="L22" s="184"/>
      <c r="M22" s="182"/>
      <c r="N22" s="182"/>
    </row>
    <row r="23" spans="1:14" ht="21.75" customHeight="1" x14ac:dyDescent="0.3">
      <c r="A23" s="180" t="s">
        <v>112</v>
      </c>
      <c r="B23" s="182">
        <v>3</v>
      </c>
      <c r="C23" s="182"/>
      <c r="D23" s="182"/>
      <c r="E23" s="182">
        <v>3</v>
      </c>
      <c r="F23" s="182">
        <v>2</v>
      </c>
      <c r="G23" s="182"/>
      <c r="H23" s="182">
        <v>3</v>
      </c>
      <c r="I23" s="183"/>
      <c r="J23" s="183"/>
      <c r="K23" s="181"/>
      <c r="L23" s="184"/>
      <c r="M23" s="182"/>
      <c r="N23" s="182"/>
    </row>
    <row r="24" spans="1:14" ht="21.75" customHeight="1" x14ac:dyDescent="0.3">
      <c r="A24" s="180" t="s">
        <v>113</v>
      </c>
      <c r="B24" s="182">
        <v>4</v>
      </c>
      <c r="C24" s="182"/>
      <c r="D24" s="182"/>
      <c r="E24" s="182">
        <v>4</v>
      </c>
      <c r="F24" s="182">
        <v>2</v>
      </c>
      <c r="G24" s="182"/>
      <c r="H24" s="182">
        <v>4</v>
      </c>
      <c r="I24" s="183"/>
      <c r="J24" s="183"/>
      <c r="K24" s="181"/>
      <c r="L24" s="184"/>
      <c r="M24" s="182"/>
      <c r="N24" s="182"/>
    </row>
    <row r="25" spans="1:14" ht="21.75" customHeight="1" x14ac:dyDescent="0.3">
      <c r="A25" s="180" t="s">
        <v>114</v>
      </c>
      <c r="B25" s="182">
        <v>6</v>
      </c>
      <c r="C25" s="182"/>
      <c r="D25" s="182"/>
      <c r="E25" s="182">
        <v>6</v>
      </c>
      <c r="F25" s="182">
        <v>3</v>
      </c>
      <c r="G25" s="182"/>
      <c r="H25" s="182">
        <v>6</v>
      </c>
      <c r="I25" s="183"/>
      <c r="J25" s="183"/>
      <c r="K25" s="181"/>
      <c r="L25" s="184"/>
      <c r="M25" s="182"/>
      <c r="N25" s="182"/>
    </row>
    <row r="26" spans="1:14" ht="21.75" customHeight="1" x14ac:dyDescent="0.3">
      <c r="A26" s="180" t="s">
        <v>115</v>
      </c>
      <c r="B26" s="182">
        <v>4</v>
      </c>
      <c r="C26" s="182"/>
      <c r="D26" s="182"/>
      <c r="E26" s="182">
        <v>4</v>
      </c>
      <c r="F26" s="182">
        <v>2</v>
      </c>
      <c r="G26" s="182"/>
      <c r="H26" s="182">
        <v>4</v>
      </c>
      <c r="I26" s="183"/>
      <c r="J26" s="183"/>
      <c r="K26" s="181"/>
      <c r="L26" s="184"/>
      <c r="M26" s="182"/>
      <c r="N26" s="182"/>
    </row>
    <row r="27" spans="1:14" ht="21.75" customHeight="1" x14ac:dyDescent="0.3">
      <c r="A27" s="180" t="s">
        <v>116</v>
      </c>
      <c r="B27" s="182">
        <v>1</v>
      </c>
      <c r="C27" s="182"/>
      <c r="D27" s="182"/>
      <c r="E27" s="182">
        <v>1</v>
      </c>
      <c r="F27" s="182">
        <v>1</v>
      </c>
      <c r="G27" s="182"/>
      <c r="H27" s="182">
        <v>1</v>
      </c>
      <c r="I27" s="183"/>
      <c r="J27" s="183"/>
      <c r="K27" s="181"/>
      <c r="L27" s="184"/>
      <c r="M27" s="182"/>
      <c r="N27" s="182"/>
    </row>
    <row r="28" spans="1:14" ht="21.75" customHeight="1" x14ac:dyDescent="0.3">
      <c r="A28" s="180" t="s">
        <v>117</v>
      </c>
      <c r="B28" s="182">
        <v>3</v>
      </c>
      <c r="C28" s="182"/>
      <c r="D28" s="182"/>
      <c r="E28" s="182">
        <v>3</v>
      </c>
      <c r="F28" s="182">
        <v>0</v>
      </c>
      <c r="G28" s="182"/>
      <c r="H28" s="182">
        <v>3</v>
      </c>
      <c r="I28" s="183"/>
      <c r="J28" s="183"/>
      <c r="K28" s="181"/>
      <c r="L28" s="184"/>
      <c r="M28" s="182"/>
      <c r="N28" s="182"/>
    </row>
    <row r="29" spans="1:14" ht="21.75" customHeight="1" x14ac:dyDescent="0.3">
      <c r="A29" s="180" t="s">
        <v>118</v>
      </c>
      <c r="B29" s="182">
        <v>4</v>
      </c>
      <c r="C29" s="182"/>
      <c r="D29" s="182"/>
      <c r="E29" s="182">
        <v>4</v>
      </c>
      <c r="F29" s="182">
        <v>2</v>
      </c>
      <c r="G29" s="182"/>
      <c r="H29" s="182">
        <v>4</v>
      </c>
      <c r="I29" s="183"/>
      <c r="J29" s="183"/>
      <c r="K29" s="181"/>
      <c r="L29" s="184"/>
      <c r="M29" s="182"/>
      <c r="N29" s="182"/>
    </row>
    <row r="30" spans="1:14" ht="21.75" customHeight="1" x14ac:dyDescent="0.3">
      <c r="A30" s="180" t="s">
        <v>119</v>
      </c>
      <c r="B30" s="182">
        <v>5</v>
      </c>
      <c r="C30" s="182"/>
      <c r="D30" s="182"/>
      <c r="E30" s="182">
        <v>5</v>
      </c>
      <c r="F30" s="182">
        <v>2</v>
      </c>
      <c r="G30" s="182"/>
      <c r="H30" s="182">
        <v>5</v>
      </c>
      <c r="I30" s="183"/>
      <c r="J30" s="183"/>
      <c r="K30" s="181"/>
      <c r="L30" s="184"/>
      <c r="M30" s="182"/>
      <c r="N30" s="182"/>
    </row>
    <row r="31" spans="1:14" ht="21.75" customHeight="1" x14ac:dyDescent="0.3">
      <c r="A31" s="180" t="s">
        <v>120</v>
      </c>
      <c r="B31" s="182">
        <v>4</v>
      </c>
      <c r="C31" s="182"/>
      <c r="D31" s="182"/>
      <c r="E31" s="182">
        <v>4</v>
      </c>
      <c r="F31" s="182">
        <v>1</v>
      </c>
      <c r="G31" s="182"/>
      <c r="H31" s="182">
        <v>4</v>
      </c>
      <c r="I31" s="183"/>
      <c r="J31" s="183"/>
      <c r="K31" s="181"/>
      <c r="L31" s="184"/>
      <c r="M31" s="182"/>
      <c r="N31" s="182"/>
    </row>
    <row r="32" spans="1:14" ht="21.75" customHeight="1" x14ac:dyDescent="0.3">
      <c r="A32" s="180" t="s">
        <v>121</v>
      </c>
      <c r="B32" s="182">
        <v>6</v>
      </c>
      <c r="C32" s="182"/>
      <c r="D32" s="182"/>
      <c r="E32" s="182">
        <v>6</v>
      </c>
      <c r="F32" s="182">
        <v>4</v>
      </c>
      <c r="G32" s="182"/>
      <c r="H32" s="182">
        <v>6</v>
      </c>
      <c r="I32" s="183"/>
      <c r="J32" s="183"/>
      <c r="K32" s="181"/>
      <c r="L32" s="184"/>
      <c r="M32" s="182"/>
      <c r="N32" s="182"/>
    </row>
    <row r="33" spans="1:14" ht="21.75" customHeight="1" x14ac:dyDescent="0.3">
      <c r="A33" s="180" t="s">
        <v>122</v>
      </c>
      <c r="B33" s="182">
        <v>6</v>
      </c>
      <c r="C33" s="182"/>
      <c r="D33" s="182"/>
      <c r="E33" s="182">
        <v>6</v>
      </c>
      <c r="F33" s="182">
        <v>3</v>
      </c>
      <c r="G33" s="182"/>
      <c r="H33" s="182">
        <v>6</v>
      </c>
      <c r="I33" s="183"/>
      <c r="J33" s="183"/>
      <c r="K33" s="181"/>
      <c r="L33" s="184"/>
      <c r="M33" s="182"/>
      <c r="N33" s="182"/>
    </row>
    <row r="34" spans="1:14" ht="21.75" customHeight="1" x14ac:dyDescent="0.3">
      <c r="A34" s="180" t="s">
        <v>123</v>
      </c>
      <c r="B34" s="182">
        <v>4</v>
      </c>
      <c r="C34" s="182"/>
      <c r="D34" s="182"/>
      <c r="E34" s="182">
        <v>4</v>
      </c>
      <c r="F34" s="182">
        <v>2</v>
      </c>
      <c r="G34" s="182"/>
      <c r="H34" s="182">
        <v>4</v>
      </c>
      <c r="I34" s="183"/>
      <c r="J34" s="183"/>
      <c r="K34" s="181"/>
      <c r="L34" s="184"/>
      <c r="M34" s="182"/>
      <c r="N34" s="182"/>
    </row>
    <row r="35" spans="1:14" ht="21.75" customHeight="1" x14ac:dyDescent="0.3">
      <c r="A35" s="180" t="s">
        <v>124</v>
      </c>
      <c r="B35" s="182">
        <v>1</v>
      </c>
      <c r="C35" s="182"/>
      <c r="D35" s="182"/>
      <c r="E35" s="182">
        <v>1</v>
      </c>
      <c r="F35" s="182">
        <v>0</v>
      </c>
      <c r="G35" s="182"/>
      <c r="H35" s="182">
        <v>1</v>
      </c>
      <c r="I35" s="183"/>
      <c r="J35" s="183"/>
      <c r="K35" s="181"/>
      <c r="L35" s="184"/>
      <c r="M35" s="182"/>
      <c r="N35" s="182"/>
    </row>
    <row r="36" spans="1:14" ht="21.75" customHeight="1" x14ac:dyDescent="0.3">
      <c r="A36" s="180" t="s">
        <v>125</v>
      </c>
      <c r="B36" s="182">
        <v>2</v>
      </c>
      <c r="C36" s="182"/>
      <c r="D36" s="182"/>
      <c r="E36" s="182">
        <v>2</v>
      </c>
      <c r="F36" s="182">
        <v>1</v>
      </c>
      <c r="G36" s="182"/>
      <c r="H36" s="182">
        <v>2</v>
      </c>
      <c r="I36" s="183"/>
      <c r="J36" s="183"/>
      <c r="K36" s="181"/>
      <c r="L36" s="184"/>
      <c r="M36" s="182"/>
      <c r="N36" s="182"/>
    </row>
    <row r="37" spans="1:14" ht="21.75" customHeight="1" x14ac:dyDescent="0.3">
      <c r="A37" s="180" t="s">
        <v>126</v>
      </c>
      <c r="B37" s="182">
        <v>4</v>
      </c>
      <c r="C37" s="182"/>
      <c r="D37" s="182"/>
      <c r="E37" s="182">
        <v>4</v>
      </c>
      <c r="F37" s="182">
        <v>3</v>
      </c>
      <c r="G37" s="182"/>
      <c r="H37" s="182">
        <v>4</v>
      </c>
      <c r="I37" s="183"/>
      <c r="J37" s="183"/>
      <c r="K37" s="181"/>
      <c r="L37" s="184"/>
      <c r="M37" s="182"/>
      <c r="N37" s="182"/>
    </row>
    <row r="38" spans="1:14" ht="21.75" customHeight="1" x14ac:dyDescent="0.3">
      <c r="A38" s="180" t="s">
        <v>127</v>
      </c>
      <c r="B38" s="182">
        <v>4</v>
      </c>
      <c r="C38" s="182"/>
      <c r="D38" s="182"/>
      <c r="E38" s="182">
        <v>4</v>
      </c>
      <c r="F38" s="182">
        <v>1</v>
      </c>
      <c r="G38" s="182"/>
      <c r="H38" s="182">
        <v>4</v>
      </c>
      <c r="I38" s="183"/>
      <c r="J38" s="183"/>
      <c r="K38" s="181"/>
      <c r="L38" s="184"/>
      <c r="M38" s="182"/>
      <c r="N38" s="182"/>
    </row>
    <row r="39" spans="1:14" ht="21.75" customHeight="1" x14ac:dyDescent="0.3">
      <c r="A39" s="180" t="s">
        <v>128</v>
      </c>
      <c r="B39" s="182">
        <v>5</v>
      </c>
      <c r="C39" s="182"/>
      <c r="D39" s="182"/>
      <c r="E39" s="182">
        <v>5</v>
      </c>
      <c r="F39" s="182">
        <v>1</v>
      </c>
      <c r="G39" s="182"/>
      <c r="H39" s="182">
        <v>5</v>
      </c>
      <c r="I39" s="183"/>
      <c r="J39" s="183"/>
      <c r="K39" s="181"/>
      <c r="L39" s="184"/>
      <c r="M39" s="182"/>
      <c r="N39" s="182"/>
    </row>
    <row r="40" spans="1:14" ht="21.75" customHeight="1" x14ac:dyDescent="0.3">
      <c r="A40" s="180" t="s">
        <v>129</v>
      </c>
      <c r="B40" s="182">
        <v>5</v>
      </c>
      <c r="C40" s="182"/>
      <c r="D40" s="182"/>
      <c r="E40" s="182">
        <v>5</v>
      </c>
      <c r="F40" s="182">
        <v>3</v>
      </c>
      <c r="G40" s="182"/>
      <c r="H40" s="182">
        <v>5</v>
      </c>
      <c r="I40" s="183"/>
      <c r="J40" s="183"/>
      <c r="K40" s="181"/>
      <c r="L40" s="184"/>
      <c r="M40" s="182"/>
      <c r="N40" s="182"/>
    </row>
    <row r="41" spans="1:14" ht="21.75" customHeight="1" x14ac:dyDescent="0.3">
      <c r="A41" s="180" t="s">
        <v>130</v>
      </c>
      <c r="B41" s="182">
        <v>3</v>
      </c>
      <c r="C41" s="182"/>
      <c r="D41" s="182"/>
      <c r="E41" s="182">
        <v>3</v>
      </c>
      <c r="F41" s="182">
        <v>2</v>
      </c>
      <c r="G41" s="182"/>
      <c r="H41" s="182">
        <v>3</v>
      </c>
      <c r="I41" s="183"/>
      <c r="J41" s="183"/>
      <c r="K41" s="181"/>
      <c r="L41" s="184"/>
      <c r="M41" s="182"/>
      <c r="N41" s="182"/>
    </row>
    <row r="42" spans="1:14" ht="21.75" customHeight="1" x14ac:dyDescent="0.3">
      <c r="A42" s="180" t="s">
        <v>131</v>
      </c>
      <c r="B42" s="182">
        <v>6</v>
      </c>
      <c r="C42" s="182"/>
      <c r="D42" s="182"/>
      <c r="E42" s="182">
        <v>6</v>
      </c>
      <c r="F42" s="182">
        <v>4</v>
      </c>
      <c r="G42" s="182"/>
      <c r="H42" s="182">
        <v>6</v>
      </c>
      <c r="I42" s="183"/>
      <c r="J42" s="183"/>
      <c r="K42" s="181"/>
      <c r="L42" s="184"/>
      <c r="M42" s="182"/>
      <c r="N42" s="182"/>
    </row>
    <row r="43" spans="1:14" ht="21.75" customHeight="1" x14ac:dyDescent="0.3">
      <c r="A43" s="180" t="s">
        <v>132</v>
      </c>
      <c r="B43" s="182">
        <v>1</v>
      </c>
      <c r="C43" s="182"/>
      <c r="D43" s="182"/>
      <c r="E43" s="182">
        <v>1</v>
      </c>
      <c r="F43" s="182">
        <v>1</v>
      </c>
      <c r="G43" s="182"/>
      <c r="H43" s="182">
        <v>1</v>
      </c>
      <c r="I43" s="183"/>
      <c r="J43" s="183"/>
      <c r="K43" s="181"/>
      <c r="L43" s="184"/>
      <c r="M43" s="182"/>
      <c r="N43" s="182"/>
    </row>
    <row r="44" spans="1:14" ht="21.75" customHeight="1" x14ac:dyDescent="0.3">
      <c r="A44" s="180" t="s">
        <v>133</v>
      </c>
      <c r="B44" s="182">
        <v>2</v>
      </c>
      <c r="C44" s="182"/>
      <c r="D44" s="182"/>
      <c r="E44" s="182">
        <v>2</v>
      </c>
      <c r="F44" s="182">
        <v>1</v>
      </c>
      <c r="G44" s="182"/>
      <c r="H44" s="182">
        <v>2</v>
      </c>
      <c r="I44" s="183"/>
      <c r="J44" s="183"/>
      <c r="K44" s="181"/>
      <c r="L44" s="184"/>
      <c r="M44" s="182"/>
      <c r="N44" s="182"/>
    </row>
    <row r="45" spans="1:14" ht="21.75" customHeight="1" x14ac:dyDescent="0.3">
      <c r="A45" s="180" t="s">
        <v>134</v>
      </c>
      <c r="B45" s="182">
        <v>4</v>
      </c>
      <c r="C45" s="182"/>
      <c r="D45" s="182"/>
      <c r="E45" s="182">
        <v>4</v>
      </c>
      <c r="F45" s="182">
        <v>2</v>
      </c>
      <c r="G45" s="182"/>
      <c r="H45" s="182">
        <v>4</v>
      </c>
      <c r="I45" s="183"/>
      <c r="J45" s="183"/>
      <c r="K45" s="181"/>
      <c r="L45" s="184"/>
      <c r="M45" s="182"/>
      <c r="N45" s="182"/>
    </row>
    <row r="46" spans="1:14" ht="21.75" customHeight="1" x14ac:dyDescent="0.3">
      <c r="A46" s="180" t="s">
        <v>135</v>
      </c>
      <c r="B46" s="182">
        <v>7</v>
      </c>
      <c r="C46" s="182"/>
      <c r="D46" s="182"/>
      <c r="E46" s="182">
        <v>7</v>
      </c>
      <c r="F46" s="182">
        <v>2</v>
      </c>
      <c r="G46" s="182"/>
      <c r="H46" s="182">
        <v>7</v>
      </c>
      <c r="I46" s="183"/>
      <c r="J46" s="183"/>
      <c r="K46" s="181"/>
      <c r="L46" s="184"/>
      <c r="M46" s="182"/>
      <c r="N46" s="182"/>
    </row>
    <row r="47" spans="1:14" ht="21.75" customHeight="1" x14ac:dyDescent="0.3">
      <c r="A47" s="175" t="s">
        <v>136</v>
      </c>
      <c r="B47" s="175">
        <f t="shared" ref="B47:K47" si="1">SUM(B10:B46)</f>
        <v>155</v>
      </c>
      <c r="C47" s="175">
        <f t="shared" si="1"/>
        <v>0</v>
      </c>
      <c r="D47" s="175">
        <f t="shared" si="1"/>
        <v>0</v>
      </c>
      <c r="E47" s="175">
        <f t="shared" si="1"/>
        <v>155</v>
      </c>
      <c r="F47" s="175">
        <f t="shared" si="1"/>
        <v>76</v>
      </c>
      <c r="G47" s="175">
        <f t="shared" si="1"/>
        <v>0</v>
      </c>
      <c r="H47" s="175">
        <f t="shared" si="1"/>
        <v>155</v>
      </c>
      <c r="I47" s="175">
        <f t="shared" si="1"/>
        <v>34</v>
      </c>
      <c r="J47" s="175">
        <f t="shared" si="1"/>
        <v>18</v>
      </c>
      <c r="K47" s="175">
        <f t="shared" si="1"/>
        <v>43</v>
      </c>
      <c r="L47" s="175">
        <f>SUM(M10:M46)</f>
        <v>0</v>
      </c>
      <c r="M47" s="175">
        <f>SUM(N10:N46)</f>
        <v>0</v>
      </c>
      <c r="N47" s="175">
        <f>SUM(N10:N46)</f>
        <v>0</v>
      </c>
    </row>
    <row r="48" spans="1:14" ht="21.75" customHeight="1" x14ac:dyDescent="0.3">
      <c r="A48" s="185"/>
      <c r="B48" s="185"/>
      <c r="C48" s="185"/>
      <c r="D48" s="185"/>
      <c r="E48" s="185"/>
      <c r="F48" s="185"/>
      <c r="G48" s="185"/>
      <c r="H48" s="186"/>
      <c r="I48" s="186"/>
      <c r="J48" s="186"/>
      <c r="K48" s="186"/>
      <c r="L48" s="186"/>
      <c r="M48" s="186"/>
      <c r="N48" s="186"/>
    </row>
    <row r="49" spans="1:14" ht="21.75" customHeight="1" x14ac:dyDescent="0.3">
      <c r="A49" s="379" t="s">
        <v>137</v>
      </c>
      <c r="B49" s="379"/>
      <c r="C49" s="377" t="s">
        <v>138</v>
      </c>
      <c r="D49" s="377"/>
      <c r="E49" s="380" t="s">
        <v>139</v>
      </c>
      <c r="F49" s="380"/>
      <c r="G49" s="380"/>
      <c r="H49" s="187"/>
      <c r="I49" s="187"/>
      <c r="J49" s="378"/>
      <c r="K49" s="378"/>
      <c r="L49" s="378"/>
      <c r="M49" s="378"/>
      <c r="N49" s="188"/>
    </row>
    <row r="50" spans="1:14" ht="21.75" customHeight="1" x14ac:dyDescent="0.3">
      <c r="A50" s="379" t="s">
        <v>140</v>
      </c>
      <c r="B50" s="379"/>
      <c r="C50" s="377" t="s">
        <v>138</v>
      </c>
      <c r="D50" s="377"/>
      <c r="E50" s="189"/>
      <c r="F50" s="189"/>
      <c r="G50" s="190"/>
      <c r="H50" s="186"/>
      <c r="I50" s="191"/>
      <c r="J50" s="382"/>
      <c r="K50" s="382"/>
      <c r="L50" s="382"/>
      <c r="M50" s="382"/>
      <c r="N50" s="192"/>
    </row>
    <row r="51" spans="1:14" ht="21.75" customHeight="1" x14ac:dyDescent="0.3">
      <c r="B51" s="185"/>
      <c r="C51" s="185"/>
      <c r="D51" s="185"/>
      <c r="E51" s="193"/>
      <c r="F51" s="193"/>
      <c r="G51" s="185"/>
      <c r="H51" s="186"/>
      <c r="I51" s="191"/>
      <c r="J51" s="378" t="s">
        <v>141</v>
      </c>
      <c r="K51" s="378"/>
      <c r="L51" s="378"/>
      <c r="M51" s="378"/>
      <c r="N51" s="186"/>
    </row>
    <row r="52" spans="1:14" ht="21.75" customHeight="1" x14ac:dyDescent="0.3">
      <c r="A52" s="185"/>
      <c r="B52" s="382" t="s">
        <v>142</v>
      </c>
      <c r="C52" s="382"/>
      <c r="D52" s="382"/>
      <c r="E52" s="382"/>
      <c r="F52" s="185"/>
      <c r="G52" s="185"/>
      <c r="H52" s="186"/>
      <c r="I52" s="191"/>
      <c r="J52" s="382" t="s">
        <v>76</v>
      </c>
      <c r="K52" s="382"/>
      <c r="L52" s="382"/>
      <c r="M52" s="382"/>
      <c r="N52" s="186"/>
    </row>
    <row r="53" spans="1:14" ht="21.75" customHeight="1" x14ac:dyDescent="0.3">
      <c r="A53" s="185"/>
      <c r="E53" s="185"/>
      <c r="F53" s="185"/>
      <c r="G53" s="185"/>
      <c r="H53" s="186"/>
      <c r="I53" s="191"/>
      <c r="J53" s="186"/>
      <c r="K53" s="186"/>
      <c r="L53" s="186"/>
      <c r="M53" s="186"/>
      <c r="N53" s="186"/>
    </row>
    <row r="54" spans="1:14" ht="21.75" customHeight="1" x14ac:dyDescent="0.3">
      <c r="A54" s="185"/>
      <c r="E54" s="185"/>
      <c r="F54" s="185"/>
      <c r="G54" s="185"/>
      <c r="H54" s="186"/>
      <c r="I54" s="191"/>
      <c r="J54" s="186"/>
      <c r="K54" s="186"/>
      <c r="L54" s="186"/>
      <c r="M54" s="186"/>
      <c r="N54" s="186"/>
    </row>
    <row r="55" spans="1:14" ht="21.75" customHeight="1" x14ac:dyDescent="0.3">
      <c r="A55" s="185"/>
      <c r="E55" s="185"/>
      <c r="F55" s="185"/>
      <c r="G55" s="185"/>
      <c r="H55" s="186"/>
      <c r="I55" s="191"/>
      <c r="J55" s="186"/>
      <c r="K55" s="186"/>
      <c r="L55" s="186"/>
      <c r="M55" s="186"/>
      <c r="N55" s="186"/>
    </row>
    <row r="56" spans="1:14" ht="21.75" customHeight="1" x14ac:dyDescent="0.3">
      <c r="A56" s="185"/>
      <c r="E56" s="185"/>
      <c r="F56" s="185"/>
      <c r="G56" s="185"/>
      <c r="H56" s="186"/>
      <c r="I56" s="191"/>
      <c r="J56" s="186"/>
      <c r="K56" s="186"/>
      <c r="L56" s="186"/>
      <c r="M56" s="186"/>
      <c r="N56" s="186"/>
    </row>
    <row r="59" spans="1:14" ht="15.75" customHeight="1" x14ac:dyDescent="0.3"/>
    <row r="60" spans="1:14" ht="15.75" customHeight="1" x14ac:dyDescent="0.3"/>
    <row r="65" spans="1:14" ht="18" x14ac:dyDescent="0.35">
      <c r="A65" s="169" t="s">
        <v>143</v>
      </c>
      <c r="C65" s="170"/>
      <c r="G65" s="171" t="s">
        <v>80</v>
      </c>
      <c r="H65" s="172"/>
      <c r="I65" s="172"/>
      <c r="J65" s="172"/>
      <c r="K65" s="172"/>
      <c r="L65" s="172"/>
      <c r="M65" s="172"/>
      <c r="N65" s="169"/>
    </row>
    <row r="66" spans="1:14" ht="18" x14ac:dyDescent="0.35">
      <c r="A66" s="169" t="s">
        <v>79</v>
      </c>
      <c r="C66" s="170"/>
      <c r="G66" s="171" t="s">
        <v>82</v>
      </c>
      <c r="H66" s="172"/>
      <c r="I66" s="172"/>
      <c r="J66" s="172"/>
      <c r="K66" s="172"/>
      <c r="L66" s="172"/>
      <c r="M66" s="172"/>
      <c r="N66" s="169"/>
    </row>
    <row r="67" spans="1:14" ht="18" x14ac:dyDescent="0.35">
      <c r="A67" s="169"/>
      <c r="C67" s="170"/>
      <c r="G67" s="173" t="s">
        <v>83</v>
      </c>
      <c r="H67" s="172"/>
      <c r="I67" s="172"/>
      <c r="J67" s="172"/>
      <c r="K67" s="172"/>
      <c r="L67" s="172"/>
      <c r="M67" s="172"/>
    </row>
    <row r="69" spans="1:14" x14ac:dyDescent="0.3">
      <c r="A69" s="381" t="s">
        <v>144</v>
      </c>
      <c r="B69" s="376" t="s">
        <v>85</v>
      </c>
      <c r="C69" s="376" t="s">
        <v>86</v>
      </c>
      <c r="D69" s="376" t="s">
        <v>87</v>
      </c>
      <c r="E69" s="376" t="s">
        <v>145</v>
      </c>
      <c r="F69" s="376" t="s">
        <v>146</v>
      </c>
      <c r="G69" s="376" t="s">
        <v>147</v>
      </c>
      <c r="H69" s="376" t="s">
        <v>91</v>
      </c>
      <c r="I69" s="174" t="s">
        <v>92</v>
      </c>
      <c r="J69" s="174"/>
      <c r="K69" s="174"/>
      <c r="L69" s="174"/>
      <c r="M69" s="174" t="s">
        <v>93</v>
      </c>
      <c r="N69" s="174"/>
    </row>
    <row r="70" spans="1:14" x14ac:dyDescent="0.3">
      <c r="A70" s="381"/>
      <c r="B70" s="376"/>
      <c r="C70" s="376"/>
      <c r="D70" s="376"/>
      <c r="E70" s="376"/>
      <c r="F70" s="376"/>
      <c r="G70" s="376"/>
      <c r="H70" s="376"/>
      <c r="I70" s="385" t="s">
        <v>94</v>
      </c>
      <c r="J70" s="385" t="s">
        <v>95</v>
      </c>
      <c r="K70" s="383" t="s">
        <v>3</v>
      </c>
      <c r="L70" s="376" t="s">
        <v>96</v>
      </c>
      <c r="M70" s="376" t="s">
        <v>97</v>
      </c>
      <c r="N70" s="376" t="s">
        <v>98</v>
      </c>
    </row>
    <row r="71" spans="1:14" x14ac:dyDescent="0.3">
      <c r="A71" s="381"/>
      <c r="B71" s="376"/>
      <c r="C71" s="376"/>
      <c r="D71" s="376"/>
      <c r="E71" s="376"/>
      <c r="F71" s="376"/>
      <c r="G71" s="376"/>
      <c r="H71" s="376"/>
      <c r="I71" s="386"/>
      <c r="J71" s="386"/>
      <c r="K71" s="384"/>
      <c r="L71" s="376"/>
      <c r="M71" s="376"/>
      <c r="N71" s="376"/>
    </row>
    <row r="72" spans="1:14" ht="18.899999999999999" customHeight="1" x14ac:dyDescent="0.3">
      <c r="A72" s="175">
        <v>1</v>
      </c>
      <c r="B72" s="175">
        <v>2</v>
      </c>
      <c r="C72" s="175">
        <v>3</v>
      </c>
      <c r="D72" s="175">
        <v>4</v>
      </c>
      <c r="E72" s="175">
        <v>5</v>
      </c>
      <c r="F72" s="175">
        <v>6</v>
      </c>
      <c r="G72" s="175">
        <v>7</v>
      </c>
      <c r="H72" s="175">
        <v>8</v>
      </c>
      <c r="I72" s="175">
        <v>9</v>
      </c>
      <c r="J72" s="175">
        <v>10</v>
      </c>
      <c r="K72" s="175">
        <v>11</v>
      </c>
      <c r="L72" s="175">
        <v>12</v>
      </c>
      <c r="M72" s="175">
        <v>13</v>
      </c>
      <c r="N72" s="175">
        <v>14</v>
      </c>
    </row>
    <row r="73" spans="1:14" ht="18.899999999999999" customHeight="1" x14ac:dyDescent="0.3">
      <c r="A73" s="176" t="s">
        <v>148</v>
      </c>
      <c r="B73" s="194">
        <v>150</v>
      </c>
      <c r="C73" s="176"/>
      <c r="D73" s="176">
        <v>5</v>
      </c>
      <c r="E73" s="176">
        <v>150</v>
      </c>
      <c r="F73" s="176"/>
      <c r="G73" s="176"/>
      <c r="H73" s="194"/>
      <c r="I73" s="176"/>
      <c r="J73" s="176"/>
      <c r="K73" s="194"/>
      <c r="L73" s="194"/>
      <c r="M73" s="176"/>
      <c r="N73" s="176"/>
    </row>
    <row r="74" spans="1:14" ht="18.899999999999999" customHeight="1" x14ac:dyDescent="0.3">
      <c r="A74" s="180"/>
      <c r="B74" s="195"/>
      <c r="C74" s="180"/>
      <c r="D74" s="180"/>
      <c r="E74" s="180"/>
      <c r="F74" s="180"/>
      <c r="G74" s="180"/>
      <c r="H74" s="195"/>
      <c r="I74" s="180"/>
      <c r="J74" s="180"/>
      <c r="K74" s="195"/>
      <c r="L74" s="195"/>
      <c r="M74" s="180"/>
      <c r="N74" s="180"/>
    </row>
    <row r="75" spans="1:14" ht="18.899999999999999" customHeight="1" x14ac:dyDescent="0.3">
      <c r="A75" s="180"/>
      <c r="B75" s="195"/>
      <c r="C75" s="180"/>
      <c r="D75" s="180"/>
      <c r="E75" s="180"/>
      <c r="F75" s="180"/>
      <c r="G75" s="180"/>
      <c r="H75" s="195"/>
      <c r="I75" s="180"/>
      <c r="J75" s="180"/>
      <c r="K75" s="195"/>
      <c r="L75" s="195"/>
      <c r="M75" s="180"/>
      <c r="N75" s="180"/>
    </row>
    <row r="76" spans="1:14" ht="18.899999999999999" customHeight="1" x14ac:dyDescent="0.3">
      <c r="A76" s="180"/>
      <c r="B76" s="195"/>
      <c r="C76" s="180"/>
      <c r="D76" s="180"/>
      <c r="E76" s="180"/>
      <c r="F76" s="180"/>
      <c r="G76" s="180"/>
      <c r="H76" s="195"/>
      <c r="I76" s="180"/>
      <c r="J76" s="180"/>
      <c r="K76" s="195"/>
      <c r="L76" s="195"/>
      <c r="M76" s="180"/>
      <c r="N76" s="180"/>
    </row>
    <row r="77" spans="1:14" ht="18.899999999999999" customHeight="1" x14ac:dyDescent="0.3">
      <c r="A77" s="180"/>
      <c r="B77" s="195"/>
      <c r="C77" s="180"/>
      <c r="D77" s="180"/>
      <c r="E77" s="180"/>
      <c r="F77" s="180"/>
      <c r="G77" s="180"/>
      <c r="H77" s="195"/>
      <c r="I77" s="180"/>
      <c r="J77" s="180"/>
      <c r="K77" s="195"/>
      <c r="L77" s="195"/>
      <c r="M77" s="180"/>
      <c r="N77" s="180"/>
    </row>
    <row r="78" spans="1:14" ht="18.899999999999999" customHeight="1" x14ac:dyDescent="0.3">
      <c r="A78" s="180"/>
      <c r="B78" s="195"/>
      <c r="C78" s="180"/>
      <c r="D78" s="180"/>
      <c r="E78" s="180"/>
      <c r="F78" s="180"/>
      <c r="G78" s="180"/>
      <c r="H78" s="195"/>
      <c r="I78" s="180"/>
      <c r="J78" s="180"/>
      <c r="K78" s="195"/>
      <c r="L78" s="196"/>
      <c r="M78" s="180"/>
      <c r="N78" s="180"/>
    </row>
    <row r="79" spans="1:14" ht="18.899999999999999" customHeight="1" x14ac:dyDescent="0.3">
      <c r="A79" s="175" t="s">
        <v>136</v>
      </c>
      <c r="B79" s="197"/>
      <c r="C79" s="197"/>
      <c r="D79" s="197"/>
      <c r="E79" s="197"/>
      <c r="F79" s="197"/>
      <c r="G79" s="197"/>
      <c r="H79" s="197"/>
      <c r="I79" s="197"/>
      <c r="J79" s="197"/>
      <c r="K79" s="197"/>
      <c r="L79" s="198"/>
      <c r="M79" s="197"/>
      <c r="N79" s="197"/>
    </row>
    <row r="80" spans="1:14" ht="18.899999999999999" customHeight="1" x14ac:dyDescent="0.3">
      <c r="A80" s="185"/>
      <c r="B80" s="185"/>
      <c r="C80" s="185"/>
      <c r="D80" s="185"/>
      <c r="E80" s="185"/>
      <c r="F80" s="185"/>
      <c r="G80" s="185"/>
      <c r="H80" s="186"/>
      <c r="I80" s="186"/>
      <c r="J80" s="186"/>
      <c r="K80" s="186"/>
      <c r="L80" s="186"/>
      <c r="M80" s="186"/>
      <c r="N80" s="186"/>
    </row>
    <row r="81" spans="1:14" ht="18.899999999999999" customHeight="1" x14ac:dyDescent="0.3">
      <c r="A81" s="379" t="s">
        <v>137</v>
      </c>
      <c r="B81" s="379"/>
      <c r="C81" s="377" t="s">
        <v>138</v>
      </c>
      <c r="D81" s="377"/>
      <c r="E81" s="380" t="s">
        <v>139</v>
      </c>
      <c r="F81" s="380"/>
      <c r="G81" s="380"/>
      <c r="H81" s="187"/>
      <c r="I81" s="187"/>
      <c r="J81" s="378"/>
      <c r="K81" s="378"/>
      <c r="L81" s="378"/>
      <c r="M81" s="378"/>
      <c r="N81" s="188"/>
    </row>
    <row r="82" spans="1:14" ht="18.899999999999999" customHeight="1" x14ac:dyDescent="0.3">
      <c r="A82" s="379" t="s">
        <v>140</v>
      </c>
      <c r="B82" s="379"/>
      <c r="C82" s="377" t="s">
        <v>138</v>
      </c>
      <c r="D82" s="377"/>
      <c r="E82" s="189"/>
      <c r="F82" s="189"/>
      <c r="G82" s="190"/>
      <c r="H82" s="186"/>
      <c r="I82" s="191"/>
      <c r="J82" s="382"/>
      <c r="K82" s="382"/>
      <c r="L82" s="382"/>
      <c r="M82" s="382"/>
      <c r="N82" s="192"/>
    </row>
    <row r="83" spans="1:14" ht="18.899999999999999" customHeight="1" x14ac:dyDescent="0.3">
      <c r="B83" s="185"/>
      <c r="C83" s="185"/>
      <c r="D83" s="185"/>
      <c r="E83" s="193"/>
      <c r="F83" s="193"/>
      <c r="G83" s="185"/>
      <c r="H83" s="186"/>
      <c r="I83" s="191"/>
      <c r="J83" s="378" t="s">
        <v>141</v>
      </c>
      <c r="K83" s="378"/>
      <c r="L83" s="378"/>
      <c r="M83" s="378"/>
      <c r="N83" s="186"/>
    </row>
    <row r="84" spans="1:14" ht="18.899999999999999" customHeight="1" x14ac:dyDescent="0.3">
      <c r="A84" s="185"/>
      <c r="B84" s="382" t="s">
        <v>142</v>
      </c>
      <c r="C84" s="382"/>
      <c r="D84" s="382"/>
      <c r="E84" s="382"/>
      <c r="F84" s="185"/>
      <c r="G84" s="185"/>
      <c r="H84" s="186"/>
      <c r="I84" s="191"/>
      <c r="J84" s="382" t="s">
        <v>149</v>
      </c>
      <c r="K84" s="382"/>
      <c r="L84" s="382"/>
      <c r="M84" s="382"/>
      <c r="N84" s="186"/>
    </row>
    <row r="85" spans="1:14" ht="18.899999999999999" customHeight="1" x14ac:dyDescent="0.3">
      <c r="A85" s="185"/>
      <c r="E85" s="185"/>
      <c r="F85" s="185"/>
      <c r="G85" s="185"/>
      <c r="H85" s="186"/>
      <c r="I85" s="191"/>
      <c r="J85" s="186"/>
      <c r="K85" s="186"/>
      <c r="L85" s="186"/>
      <c r="M85" s="186"/>
      <c r="N85" s="186"/>
    </row>
    <row r="86" spans="1:14" ht="18.899999999999999" customHeight="1" x14ac:dyDescent="0.3">
      <c r="A86" s="185"/>
      <c r="E86" s="185"/>
      <c r="F86" s="185"/>
      <c r="G86" s="185"/>
      <c r="H86" s="186"/>
      <c r="I86" s="191"/>
      <c r="J86" s="186"/>
      <c r="K86" s="186"/>
      <c r="L86" s="186"/>
      <c r="M86" s="186"/>
      <c r="N86" s="186"/>
    </row>
    <row r="87" spans="1:14" ht="18.899999999999999" customHeight="1" x14ac:dyDescent="0.3">
      <c r="A87" s="185"/>
      <c r="B87" s="185"/>
      <c r="C87" s="185"/>
      <c r="D87" s="185"/>
      <c r="E87" s="185"/>
      <c r="F87" s="185"/>
      <c r="G87" s="185"/>
      <c r="H87" s="187"/>
      <c r="I87" s="199"/>
      <c r="J87" s="186"/>
      <c r="K87" s="186"/>
      <c r="L87" s="186"/>
      <c r="M87" s="186"/>
      <c r="N87" s="186"/>
    </row>
    <row r="88" spans="1:14" ht="18.899999999999999" customHeight="1" x14ac:dyDescent="0.3"/>
    <row r="89" spans="1:14" ht="18.899999999999999" customHeight="1" x14ac:dyDescent="0.3"/>
    <row r="90" spans="1:14" ht="18.899999999999999" customHeight="1" x14ac:dyDescent="0.3"/>
    <row r="91" spans="1:14" ht="18.899999999999999" customHeight="1" x14ac:dyDescent="0.3"/>
    <row r="114" ht="18" customHeight="1" x14ac:dyDescent="0.3"/>
    <row r="115" ht="19.5" customHeight="1" x14ac:dyDescent="0.3"/>
    <row r="117" ht="21.75" customHeight="1" x14ac:dyDescent="0.3"/>
    <row r="118" ht="21.75" customHeight="1" x14ac:dyDescent="0.3"/>
    <row r="119" ht="21.75" customHeight="1" x14ac:dyDescent="0.3"/>
    <row r="120" ht="21.75" customHeight="1" x14ac:dyDescent="0.3"/>
    <row r="121" ht="21.75" customHeight="1" x14ac:dyDescent="0.3"/>
    <row r="122" ht="21.75" customHeight="1" x14ac:dyDescent="0.3"/>
    <row r="123" ht="21.75" customHeight="1" x14ac:dyDescent="0.3"/>
  </sheetData>
  <mergeCells count="48">
    <mergeCell ref="N7:N8"/>
    <mergeCell ref="B69:B71"/>
    <mergeCell ref="J7:J8"/>
    <mergeCell ref="E69:E71"/>
    <mergeCell ref="C69:C71"/>
    <mergeCell ref="A49:B49"/>
    <mergeCell ref="J51:M51"/>
    <mergeCell ref="J50:M50"/>
    <mergeCell ref="J52:M52"/>
    <mergeCell ref="E49:G49"/>
    <mergeCell ref="J49:M49"/>
    <mergeCell ref="A69:A71"/>
    <mergeCell ref="M7:M8"/>
    <mergeCell ref="I7:I8"/>
    <mergeCell ref="D69:D71"/>
    <mergeCell ref="B84:E84"/>
    <mergeCell ref="L70:L71"/>
    <mergeCell ref="H69:H71"/>
    <mergeCell ref="J84:M84"/>
    <mergeCell ref="D6:D8"/>
    <mergeCell ref="K7:K8"/>
    <mergeCell ref="L7:L8"/>
    <mergeCell ref="C50:D50"/>
    <mergeCell ref="A6:A8"/>
    <mergeCell ref="J82:M82"/>
    <mergeCell ref="A50:B50"/>
    <mergeCell ref="C49:D49"/>
    <mergeCell ref="E6:E8"/>
    <mergeCell ref="M70:M71"/>
    <mergeCell ref="G6:G8"/>
    <mergeCell ref="K70:K71"/>
    <mergeCell ref="I70:I71"/>
    <mergeCell ref="J70:J71"/>
    <mergeCell ref="F69:F71"/>
    <mergeCell ref="B52:E52"/>
    <mergeCell ref="F6:F8"/>
    <mergeCell ref="H6:H8"/>
    <mergeCell ref="B6:B8"/>
    <mergeCell ref="C6:C8"/>
    <mergeCell ref="N70:N71"/>
    <mergeCell ref="C82:D82"/>
    <mergeCell ref="J83:M83"/>
    <mergeCell ref="A81:B81"/>
    <mergeCell ref="G69:G71"/>
    <mergeCell ref="J81:M81"/>
    <mergeCell ref="A82:B82"/>
    <mergeCell ref="E81:G81"/>
    <mergeCell ref="C81:D81"/>
  </mergeCells>
  <printOptions horizontalCentered="1"/>
  <pageMargins left="0" right="0" top="0.5" bottom="0.5" header="0.5" footer="0.5"/>
  <pageSetup paperSize="9" fitToWidth="0" fitToHeight="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</sheetPr>
  <dimension ref="A1:J23"/>
  <sheetViews>
    <sheetView workbookViewId="0">
      <selection activeCell="G10" sqref="G10"/>
    </sheetView>
  </sheetViews>
  <sheetFormatPr defaultColWidth="8.90625" defaultRowHeight="12.6" x14ac:dyDescent="0.25"/>
  <cols>
    <col min="1" max="1" width="4.08984375" style="1" customWidth="1"/>
    <col min="2" max="2" width="9" style="1" customWidth="1"/>
    <col min="3" max="3" width="20.54296875" style="1" customWidth="1"/>
    <col min="4" max="4" width="9.1796875" style="1" customWidth="1"/>
    <col min="5" max="5" width="3.1796875" style="1" customWidth="1"/>
    <col min="6" max="6" width="20.36328125" style="1" customWidth="1"/>
    <col min="7" max="7" width="19.90625" style="1" customWidth="1"/>
    <col min="8" max="8" width="4.08984375" style="1" customWidth="1"/>
    <col min="9" max="9" width="9.36328125" style="1" customWidth="1"/>
    <col min="10" max="10" width="18.81640625" style="1" customWidth="1"/>
    <col min="11" max="16384" width="8.90625" style="1"/>
  </cols>
  <sheetData>
    <row r="1" spans="1:10" ht="17.399999999999999" x14ac:dyDescent="0.3">
      <c r="A1" s="165" t="s">
        <v>150</v>
      </c>
      <c r="D1" s="200" t="s">
        <v>151</v>
      </c>
      <c r="E1" s="200"/>
      <c r="F1" s="201"/>
      <c r="G1" s="201"/>
      <c r="H1" s="201"/>
      <c r="I1" s="201"/>
      <c r="J1" s="201"/>
    </row>
    <row r="2" spans="1:10" ht="15.6" x14ac:dyDescent="0.3">
      <c r="A2" s="165" t="s">
        <v>152</v>
      </c>
      <c r="D2" s="387" t="s">
        <v>153</v>
      </c>
      <c r="E2" s="387"/>
      <c r="F2" s="387"/>
      <c r="G2" s="387"/>
      <c r="H2" s="387"/>
      <c r="I2" s="387"/>
      <c r="J2" s="387"/>
    </row>
    <row r="3" spans="1:10" ht="15.6" x14ac:dyDescent="0.3">
      <c r="A3" s="203">
        <v>1</v>
      </c>
    </row>
    <row r="4" spans="1:10" ht="62.4" x14ac:dyDescent="0.25">
      <c r="A4" s="204" t="s">
        <v>154</v>
      </c>
      <c r="B4" s="204" t="s">
        <v>155</v>
      </c>
      <c r="C4" s="204" t="s">
        <v>156</v>
      </c>
      <c r="D4" s="204" t="s">
        <v>157</v>
      </c>
      <c r="E4" s="204" t="s">
        <v>158</v>
      </c>
      <c r="F4" s="204" t="s">
        <v>159</v>
      </c>
      <c r="G4" s="204" t="s">
        <v>160</v>
      </c>
      <c r="H4" s="204" t="s">
        <v>161</v>
      </c>
      <c r="I4" s="204" t="s">
        <v>162</v>
      </c>
      <c r="J4" s="204" t="s">
        <v>163</v>
      </c>
    </row>
    <row r="5" spans="1:10" s="205" customFormat="1" ht="13.2" x14ac:dyDescent="0.25">
      <c r="A5" s="206">
        <v>1</v>
      </c>
      <c r="B5" s="207" t="s">
        <v>164</v>
      </c>
      <c r="C5" s="206" t="s">
        <v>165</v>
      </c>
      <c r="D5" s="206" t="s">
        <v>166</v>
      </c>
      <c r="E5" s="206"/>
      <c r="F5" s="206" t="s">
        <v>167</v>
      </c>
      <c r="G5" s="206" t="s">
        <v>168</v>
      </c>
      <c r="H5" s="206"/>
      <c r="I5" s="206" t="s">
        <v>169</v>
      </c>
      <c r="J5" s="206" t="s">
        <v>170</v>
      </c>
    </row>
    <row r="6" spans="1:10" s="205" customFormat="1" ht="13.2" x14ac:dyDescent="0.25">
      <c r="A6" s="208">
        <v>2</v>
      </c>
      <c r="B6" s="209" t="s">
        <v>171</v>
      </c>
      <c r="C6" s="208" t="s">
        <v>172</v>
      </c>
      <c r="D6" s="208" t="s">
        <v>173</v>
      </c>
      <c r="E6" s="208"/>
      <c r="F6" s="208" t="s">
        <v>174</v>
      </c>
      <c r="G6" s="208" t="s">
        <v>168</v>
      </c>
      <c r="H6" s="208"/>
      <c r="I6" s="208" t="s">
        <v>169</v>
      </c>
      <c r="J6" s="208" t="s">
        <v>175</v>
      </c>
    </row>
    <row r="7" spans="1:10" s="205" customFormat="1" ht="13.2" x14ac:dyDescent="0.25">
      <c r="A7" s="208"/>
      <c r="B7" s="209"/>
      <c r="C7" s="208"/>
      <c r="D7" s="208"/>
      <c r="E7" s="208"/>
      <c r="F7" s="208"/>
      <c r="G7" s="208"/>
      <c r="H7" s="208"/>
      <c r="I7" s="208"/>
      <c r="J7" s="208"/>
    </row>
    <row r="8" spans="1:10" s="205" customFormat="1" ht="13.2" x14ac:dyDescent="0.25">
      <c r="A8" s="208"/>
      <c r="B8" s="209"/>
      <c r="C8" s="208"/>
      <c r="D8" s="208"/>
      <c r="E8" s="208"/>
      <c r="F8" s="208"/>
      <c r="G8" s="208"/>
      <c r="H8" s="208"/>
      <c r="I8" s="208"/>
      <c r="J8" s="208"/>
    </row>
    <row r="9" spans="1:10" s="205" customFormat="1" ht="13.2" x14ac:dyDescent="0.25">
      <c r="A9" s="208"/>
      <c r="B9" s="209"/>
      <c r="C9" s="208"/>
      <c r="D9" s="208"/>
      <c r="E9" s="208"/>
      <c r="F9" s="208"/>
      <c r="G9" s="208"/>
      <c r="H9" s="208"/>
      <c r="I9" s="208"/>
      <c r="J9" s="208"/>
    </row>
    <row r="10" spans="1:10" s="205" customFormat="1" ht="13.2" x14ac:dyDescent="0.25">
      <c r="A10" s="208"/>
      <c r="B10" s="209"/>
      <c r="C10" s="208"/>
      <c r="D10" s="208"/>
      <c r="E10" s="208"/>
      <c r="F10" s="208"/>
      <c r="G10" s="208"/>
      <c r="H10" s="208"/>
      <c r="I10" s="208"/>
      <c r="J10" s="208"/>
    </row>
    <row r="11" spans="1:10" s="205" customFormat="1" ht="13.2" x14ac:dyDescent="0.25">
      <c r="A11" s="208"/>
      <c r="B11" s="209"/>
      <c r="C11" s="208"/>
      <c r="D11" s="208"/>
      <c r="E11" s="208"/>
      <c r="F11" s="208"/>
      <c r="G11" s="208"/>
      <c r="H11" s="208"/>
      <c r="I11" s="208"/>
      <c r="J11" s="208"/>
    </row>
    <row r="12" spans="1:10" s="205" customFormat="1" ht="13.2" x14ac:dyDescent="0.25">
      <c r="A12" s="208"/>
      <c r="B12" s="209"/>
      <c r="C12" s="208"/>
      <c r="D12" s="208"/>
      <c r="E12" s="208"/>
      <c r="F12" s="208"/>
      <c r="G12" s="208"/>
      <c r="H12" s="208"/>
      <c r="I12" s="208"/>
      <c r="J12" s="208"/>
    </row>
    <row r="13" spans="1:10" s="205" customFormat="1" ht="13.2" x14ac:dyDescent="0.25">
      <c r="A13" s="208"/>
      <c r="B13" s="209"/>
      <c r="C13" s="208"/>
      <c r="D13" s="208"/>
      <c r="E13" s="208"/>
      <c r="F13" s="208"/>
      <c r="G13" s="208"/>
      <c r="H13" s="208"/>
      <c r="I13" s="208"/>
      <c r="J13" s="208"/>
    </row>
    <row r="14" spans="1:10" s="205" customFormat="1" ht="13.2" x14ac:dyDescent="0.25">
      <c r="A14" s="208"/>
      <c r="B14" s="209"/>
      <c r="C14" s="208"/>
      <c r="D14" s="208"/>
      <c r="E14" s="208"/>
      <c r="F14" s="208"/>
      <c r="G14" s="208"/>
      <c r="H14" s="208"/>
      <c r="I14" s="208"/>
      <c r="J14" s="208"/>
    </row>
    <row r="15" spans="1:10" s="205" customFormat="1" ht="13.2" x14ac:dyDescent="0.25">
      <c r="A15" s="208"/>
      <c r="B15" s="209"/>
      <c r="C15" s="208"/>
      <c r="D15" s="208"/>
      <c r="E15" s="208"/>
      <c r="F15" s="208"/>
      <c r="G15" s="208"/>
      <c r="H15" s="208"/>
      <c r="I15" s="208"/>
      <c r="J15" s="208"/>
    </row>
    <row r="16" spans="1:10" s="205" customFormat="1" ht="13.2" x14ac:dyDescent="0.25">
      <c r="A16" s="208"/>
      <c r="B16" s="209"/>
      <c r="C16" s="208"/>
      <c r="D16" s="208"/>
      <c r="E16" s="208"/>
      <c r="F16" s="208"/>
      <c r="G16" s="208"/>
      <c r="H16" s="208"/>
      <c r="I16" s="208"/>
      <c r="J16" s="208"/>
    </row>
    <row r="17" spans="1:10" s="205" customFormat="1" ht="13.2" x14ac:dyDescent="0.25">
      <c r="A17" s="208"/>
      <c r="B17" s="209"/>
      <c r="C17" s="208"/>
      <c r="D17" s="208"/>
      <c r="E17" s="208"/>
      <c r="F17" s="208"/>
      <c r="G17" s="208"/>
      <c r="H17" s="208"/>
      <c r="I17" s="208"/>
      <c r="J17" s="208"/>
    </row>
    <row r="18" spans="1:10" s="205" customFormat="1" ht="13.2" x14ac:dyDescent="0.25">
      <c r="A18" s="208"/>
      <c r="B18" s="209"/>
      <c r="C18" s="208"/>
      <c r="D18" s="208"/>
      <c r="E18" s="208"/>
      <c r="F18" s="208"/>
      <c r="G18" s="208"/>
      <c r="H18" s="208"/>
      <c r="I18" s="208"/>
      <c r="J18" s="208"/>
    </row>
    <row r="19" spans="1:10" s="205" customFormat="1" ht="13.2" x14ac:dyDescent="0.25">
      <c r="A19" s="208"/>
      <c r="B19" s="209"/>
      <c r="C19" s="208"/>
      <c r="D19" s="208"/>
      <c r="E19" s="208"/>
      <c r="F19" s="208"/>
      <c r="G19" s="208"/>
      <c r="H19" s="208"/>
      <c r="I19" s="208"/>
      <c r="J19" s="208"/>
    </row>
    <row r="20" spans="1:10" s="205" customFormat="1" ht="13.2" x14ac:dyDescent="0.25">
      <c r="A20" s="210"/>
      <c r="B20" s="211"/>
      <c r="C20" s="210"/>
      <c r="D20" s="210"/>
      <c r="E20" s="210"/>
      <c r="F20" s="210"/>
      <c r="G20" s="210"/>
      <c r="H20" s="210"/>
      <c r="I20" s="210"/>
      <c r="J20" s="210"/>
    </row>
    <row r="21" spans="1:10" x14ac:dyDescent="0.25">
      <c r="B21" s="212"/>
    </row>
    <row r="22" spans="1:10" x14ac:dyDescent="0.25">
      <c r="B22" s="212"/>
      <c r="C22" s="1" t="s">
        <v>142</v>
      </c>
    </row>
    <row r="23" spans="1:10" x14ac:dyDescent="0.25">
      <c r="B23" s="212"/>
    </row>
  </sheetData>
  <mergeCells count="1">
    <mergeCell ref="D2:J2"/>
  </mergeCells>
  <printOptions horizontalCentered="1"/>
  <pageMargins left="0" right="0" top="0.5" bottom="0.5" header="0.5" footer="0.5"/>
  <pageSetup paperSize="9" fitToWidth="0" fitToHeight="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33"/>
  </sheetPr>
  <dimension ref="A2:I58"/>
  <sheetViews>
    <sheetView topLeftCell="A31" zoomScale="75" workbookViewId="0">
      <selection activeCell="F25" sqref="F25"/>
    </sheetView>
  </sheetViews>
  <sheetFormatPr defaultColWidth="8.90625" defaultRowHeight="12.6" x14ac:dyDescent="0.25"/>
  <cols>
    <col min="1" max="1" width="4.08984375" style="1" customWidth="1"/>
    <col min="2" max="2" width="8.54296875" style="1" customWidth="1"/>
    <col min="3" max="3" width="21.81640625" style="1" customWidth="1"/>
    <col min="4" max="4" width="9.54296875" style="1" customWidth="1"/>
    <col min="5" max="5" width="3.1796875" style="1" customWidth="1"/>
    <col min="6" max="6" width="19.1796875" style="1" customWidth="1"/>
    <col min="7" max="7" width="30.1796875" style="1" customWidth="1"/>
    <col min="8" max="8" width="5.36328125" style="1" customWidth="1"/>
    <col min="9" max="9" width="18" style="1" customWidth="1"/>
    <col min="10" max="16384" width="8.90625" style="1"/>
  </cols>
  <sheetData>
    <row r="2" spans="1:9" ht="17.399999999999999" x14ac:dyDescent="0.3">
      <c r="A2" s="388" t="s">
        <v>176</v>
      </c>
      <c r="B2" s="388"/>
      <c r="C2" s="388"/>
      <c r="D2" s="200" t="s">
        <v>177</v>
      </c>
      <c r="E2" s="200"/>
      <c r="F2" s="201"/>
      <c r="G2" s="201"/>
      <c r="H2" s="201"/>
      <c r="I2" s="201"/>
    </row>
    <row r="3" spans="1:9" ht="17.25" customHeight="1" x14ac:dyDescent="0.3">
      <c r="A3" s="388" t="s">
        <v>178</v>
      </c>
      <c r="B3" s="388"/>
      <c r="C3" s="388"/>
      <c r="D3" s="388" t="s">
        <v>179</v>
      </c>
      <c r="E3" s="388"/>
      <c r="F3" s="388"/>
      <c r="G3" s="388"/>
      <c r="H3" s="388"/>
      <c r="I3" s="388"/>
    </row>
    <row r="4" spans="1:9" ht="15.6" x14ac:dyDescent="0.3">
      <c r="A4" s="203">
        <v>1</v>
      </c>
    </row>
    <row r="5" spans="1:9" ht="31.2" x14ac:dyDescent="0.25">
      <c r="A5" s="204" t="s">
        <v>154</v>
      </c>
      <c r="B5" s="204" t="s">
        <v>155</v>
      </c>
      <c r="C5" s="204" t="s">
        <v>156</v>
      </c>
      <c r="D5" s="204" t="s">
        <v>157</v>
      </c>
      <c r="E5" s="204" t="s">
        <v>158</v>
      </c>
      <c r="F5" s="204" t="s">
        <v>180</v>
      </c>
      <c r="G5" s="204" t="s">
        <v>160</v>
      </c>
      <c r="H5" s="204" t="s">
        <v>181</v>
      </c>
      <c r="I5" s="204" t="s">
        <v>182</v>
      </c>
    </row>
    <row r="6" spans="1:9" s="39" customFormat="1" ht="18.899999999999999" customHeight="1" x14ac:dyDescent="0.3">
      <c r="A6" s="213">
        <v>1</v>
      </c>
      <c r="B6" s="214"/>
      <c r="C6" s="213" t="s">
        <v>183</v>
      </c>
      <c r="D6" s="213">
        <v>2006</v>
      </c>
      <c r="E6" s="213"/>
      <c r="F6" s="213" t="s">
        <v>184</v>
      </c>
      <c r="G6" s="213" t="s">
        <v>185</v>
      </c>
      <c r="H6" s="215" t="s">
        <v>186</v>
      </c>
      <c r="I6" s="213" t="s">
        <v>187</v>
      </c>
    </row>
    <row r="7" spans="1:9" s="39" customFormat="1" ht="18.899999999999999" customHeight="1" x14ac:dyDescent="0.3">
      <c r="A7" s="213">
        <v>2</v>
      </c>
      <c r="B7" s="216"/>
      <c r="C7" s="217" t="s">
        <v>188</v>
      </c>
      <c r="D7" s="218">
        <v>39048</v>
      </c>
      <c r="E7" s="217"/>
      <c r="F7" s="217" t="s">
        <v>189</v>
      </c>
      <c r="G7" s="217" t="s">
        <v>190</v>
      </c>
      <c r="H7" s="215" t="s">
        <v>186</v>
      </c>
      <c r="I7" s="213" t="s">
        <v>187</v>
      </c>
    </row>
    <row r="8" spans="1:9" s="39" customFormat="1" ht="18.899999999999999" customHeight="1" x14ac:dyDescent="0.3">
      <c r="A8" s="213">
        <v>3</v>
      </c>
      <c r="B8" s="216"/>
      <c r="C8" s="217" t="s">
        <v>191</v>
      </c>
      <c r="D8" s="218">
        <v>39021</v>
      </c>
      <c r="E8" s="217"/>
      <c r="F8" s="217" t="s">
        <v>192</v>
      </c>
      <c r="G8" s="217" t="s">
        <v>193</v>
      </c>
      <c r="H8" s="215" t="s">
        <v>186</v>
      </c>
      <c r="I8" s="213" t="s">
        <v>187</v>
      </c>
    </row>
    <row r="9" spans="1:9" s="39" customFormat="1" ht="18.899999999999999" customHeight="1" x14ac:dyDescent="0.3">
      <c r="A9" s="213">
        <v>4</v>
      </c>
      <c r="B9" s="216"/>
      <c r="C9" s="217" t="s">
        <v>194</v>
      </c>
      <c r="D9" s="218">
        <v>39072</v>
      </c>
      <c r="E9" s="217"/>
      <c r="F9" s="217" t="s">
        <v>195</v>
      </c>
      <c r="G9" s="217" t="s">
        <v>196</v>
      </c>
      <c r="H9" s="215" t="s">
        <v>186</v>
      </c>
      <c r="I9" s="213" t="s">
        <v>187</v>
      </c>
    </row>
    <row r="10" spans="1:9" s="39" customFormat="1" ht="18.899999999999999" customHeight="1" x14ac:dyDescent="0.3">
      <c r="A10" s="213">
        <v>5</v>
      </c>
      <c r="B10" s="216"/>
      <c r="C10" s="217" t="s">
        <v>197</v>
      </c>
      <c r="D10" s="218">
        <v>38833</v>
      </c>
      <c r="E10" s="217"/>
      <c r="F10" s="217" t="s">
        <v>198</v>
      </c>
      <c r="G10" s="217" t="s">
        <v>199</v>
      </c>
      <c r="H10" s="215" t="s">
        <v>186</v>
      </c>
      <c r="I10" s="213" t="s">
        <v>187</v>
      </c>
    </row>
    <row r="11" spans="1:9" s="39" customFormat="1" ht="18.899999999999999" customHeight="1" x14ac:dyDescent="0.3">
      <c r="A11" s="213">
        <v>6</v>
      </c>
      <c r="B11" s="216"/>
      <c r="C11" s="217" t="s">
        <v>200</v>
      </c>
      <c r="D11" s="218">
        <v>38820</v>
      </c>
      <c r="E11" s="217"/>
      <c r="F11" s="217" t="s">
        <v>201</v>
      </c>
      <c r="G11" s="219" t="s">
        <v>202</v>
      </c>
      <c r="H11" s="215" t="s">
        <v>186</v>
      </c>
      <c r="I11" s="213" t="s">
        <v>187</v>
      </c>
    </row>
    <row r="12" spans="1:9" s="39" customFormat="1" ht="18.899999999999999" customHeight="1" x14ac:dyDescent="0.3">
      <c r="A12" s="213">
        <v>7</v>
      </c>
      <c r="B12" s="216"/>
      <c r="C12" s="217" t="s">
        <v>203</v>
      </c>
      <c r="D12" s="218">
        <v>39012</v>
      </c>
      <c r="E12" s="217"/>
      <c r="F12" s="217" t="s">
        <v>204</v>
      </c>
      <c r="G12" s="217" t="s">
        <v>205</v>
      </c>
      <c r="H12" s="215" t="s">
        <v>186</v>
      </c>
      <c r="I12" s="213" t="s">
        <v>187</v>
      </c>
    </row>
    <row r="13" spans="1:9" s="39" customFormat="1" ht="18.899999999999999" customHeight="1" x14ac:dyDescent="0.3">
      <c r="A13" s="213">
        <v>8</v>
      </c>
      <c r="B13" s="216"/>
      <c r="C13" s="217" t="s">
        <v>206</v>
      </c>
      <c r="D13" s="218">
        <v>39020</v>
      </c>
      <c r="E13" s="217"/>
      <c r="F13" s="217" t="s">
        <v>207</v>
      </c>
      <c r="G13" s="217" t="s">
        <v>208</v>
      </c>
      <c r="H13" s="215" t="s">
        <v>186</v>
      </c>
      <c r="I13" s="213" t="s">
        <v>187</v>
      </c>
    </row>
    <row r="14" spans="1:9" s="39" customFormat="1" ht="18.899999999999999" customHeight="1" x14ac:dyDescent="0.3">
      <c r="A14" s="213">
        <v>9</v>
      </c>
      <c r="B14" s="216"/>
      <c r="C14" s="217" t="s">
        <v>209</v>
      </c>
      <c r="D14" s="218">
        <v>38976</v>
      </c>
      <c r="E14" s="217"/>
      <c r="F14" s="217" t="s">
        <v>210</v>
      </c>
      <c r="G14" s="217" t="s">
        <v>211</v>
      </c>
      <c r="H14" s="215" t="s">
        <v>186</v>
      </c>
      <c r="I14" s="213" t="s">
        <v>187</v>
      </c>
    </row>
    <row r="15" spans="1:9" s="39" customFormat="1" ht="18.899999999999999" customHeight="1" x14ac:dyDescent="0.3">
      <c r="A15" s="213">
        <v>10</v>
      </c>
      <c r="B15" s="216"/>
      <c r="C15" s="217" t="s">
        <v>212</v>
      </c>
      <c r="D15" s="218">
        <v>38736</v>
      </c>
      <c r="E15" s="217"/>
      <c r="F15" s="217" t="s">
        <v>213</v>
      </c>
      <c r="G15" s="217" t="s">
        <v>214</v>
      </c>
      <c r="H15" s="215" t="s">
        <v>186</v>
      </c>
      <c r="I15" s="213" t="s">
        <v>187</v>
      </c>
    </row>
    <row r="16" spans="1:9" s="39" customFormat="1" ht="18.899999999999999" customHeight="1" x14ac:dyDescent="0.3">
      <c r="A16" s="213">
        <v>11</v>
      </c>
      <c r="B16" s="216"/>
      <c r="C16" s="217" t="s">
        <v>215</v>
      </c>
      <c r="D16" s="218">
        <v>39034</v>
      </c>
      <c r="E16" s="217"/>
      <c r="F16" s="217" t="s">
        <v>216</v>
      </c>
      <c r="G16" s="217" t="s">
        <v>217</v>
      </c>
      <c r="H16" s="215" t="s">
        <v>186</v>
      </c>
      <c r="I16" s="213" t="s">
        <v>187</v>
      </c>
    </row>
    <row r="17" spans="1:9" s="39" customFormat="1" ht="18.899999999999999" customHeight="1" x14ac:dyDescent="0.3">
      <c r="A17" s="213">
        <v>12</v>
      </c>
      <c r="B17" s="216"/>
      <c r="C17" s="217" t="s">
        <v>218</v>
      </c>
      <c r="D17" s="218">
        <v>38835</v>
      </c>
      <c r="E17" s="217"/>
      <c r="F17" s="217" t="s">
        <v>219</v>
      </c>
      <c r="G17" s="217" t="s">
        <v>220</v>
      </c>
      <c r="H17" s="215" t="s">
        <v>186</v>
      </c>
      <c r="I17" s="213" t="s">
        <v>187</v>
      </c>
    </row>
    <row r="18" spans="1:9" s="39" customFormat="1" ht="18.899999999999999" customHeight="1" x14ac:dyDescent="0.3">
      <c r="A18" s="213">
        <v>13</v>
      </c>
      <c r="B18" s="216"/>
      <c r="C18" s="217" t="s">
        <v>221</v>
      </c>
      <c r="D18" s="218">
        <v>38925</v>
      </c>
      <c r="E18" s="217"/>
      <c r="F18" s="217" t="s">
        <v>222</v>
      </c>
      <c r="G18" s="217" t="s">
        <v>223</v>
      </c>
      <c r="H18" s="215" t="s">
        <v>186</v>
      </c>
      <c r="I18" s="217" t="s">
        <v>224</v>
      </c>
    </row>
    <row r="19" spans="1:9" s="39" customFormat="1" ht="18.899999999999999" customHeight="1" x14ac:dyDescent="0.3">
      <c r="A19" s="213">
        <v>14</v>
      </c>
      <c r="B19" s="216"/>
      <c r="C19" s="217" t="s">
        <v>225</v>
      </c>
      <c r="D19" s="218">
        <v>39007</v>
      </c>
      <c r="E19" s="217"/>
      <c r="F19" s="217" t="s">
        <v>226</v>
      </c>
      <c r="G19" s="217" t="s">
        <v>227</v>
      </c>
      <c r="H19" s="215" t="s">
        <v>186</v>
      </c>
      <c r="I19" s="217" t="s">
        <v>228</v>
      </c>
    </row>
    <row r="20" spans="1:9" s="39" customFormat="1" ht="18.899999999999999" customHeight="1" x14ac:dyDescent="0.3">
      <c r="A20" s="217"/>
      <c r="B20" s="216"/>
      <c r="C20" s="217"/>
      <c r="D20" s="217"/>
      <c r="E20" s="217"/>
      <c r="F20" s="217"/>
      <c r="G20" s="217"/>
      <c r="H20" s="220"/>
      <c r="I20" s="217"/>
    </row>
    <row r="21" spans="1:9" s="39" customFormat="1" ht="18.899999999999999" customHeight="1" x14ac:dyDescent="0.3">
      <c r="A21" s="217"/>
      <c r="B21" s="216"/>
      <c r="C21" s="217"/>
      <c r="D21" s="217"/>
      <c r="E21" s="217"/>
      <c r="F21" s="217"/>
      <c r="G21" s="217"/>
      <c r="H21" s="220"/>
      <c r="I21" s="217"/>
    </row>
    <row r="22" spans="1:9" s="39" customFormat="1" ht="18.899999999999999" customHeight="1" x14ac:dyDescent="0.3">
      <c r="A22" s="217"/>
      <c r="B22" s="216"/>
      <c r="C22" s="217"/>
      <c r="D22" s="217"/>
      <c r="E22" s="217"/>
      <c r="F22" s="217"/>
      <c r="G22" s="217"/>
      <c r="H22" s="220"/>
      <c r="I22" s="217"/>
    </row>
    <row r="23" spans="1:9" s="39" customFormat="1" ht="18.899999999999999" customHeight="1" x14ac:dyDescent="0.3">
      <c r="A23" s="217"/>
      <c r="B23" s="216"/>
      <c r="C23" s="217"/>
      <c r="D23" s="217"/>
      <c r="E23" s="217"/>
      <c r="F23" s="217"/>
      <c r="G23" s="217"/>
      <c r="H23" s="220"/>
      <c r="I23" s="217"/>
    </row>
    <row r="24" spans="1:9" s="39" customFormat="1" ht="18.899999999999999" customHeight="1" x14ac:dyDescent="0.3">
      <c r="A24" s="217"/>
      <c r="B24" s="216"/>
      <c r="C24" s="217"/>
      <c r="D24" s="217"/>
      <c r="E24" s="217"/>
      <c r="F24" s="217"/>
      <c r="G24" s="217"/>
      <c r="H24" s="220"/>
      <c r="I24" s="217"/>
    </row>
    <row r="25" spans="1:9" s="39" customFormat="1" ht="18.899999999999999" customHeight="1" x14ac:dyDescent="0.3">
      <c r="A25" s="217"/>
      <c r="B25" s="216"/>
      <c r="C25" s="217"/>
      <c r="D25" s="217"/>
      <c r="E25" s="217"/>
      <c r="F25" s="217"/>
      <c r="G25" s="217"/>
      <c r="H25" s="220"/>
      <c r="I25" s="217"/>
    </row>
    <row r="26" spans="1:9" s="39" customFormat="1" ht="18.899999999999999" customHeight="1" x14ac:dyDescent="0.3">
      <c r="A26" s="1"/>
      <c r="B26" s="212"/>
      <c r="C26" s="1"/>
      <c r="D26" s="1"/>
      <c r="E26" s="1"/>
      <c r="F26" s="1"/>
      <c r="G26" s="1"/>
      <c r="H26" s="1"/>
      <c r="I26" s="1"/>
    </row>
    <row r="27" spans="1:9" s="39" customFormat="1" ht="18.899999999999999" customHeight="1" x14ac:dyDescent="0.3">
      <c r="A27" s="1"/>
      <c r="B27" s="212"/>
      <c r="C27" s="1" t="s">
        <v>142</v>
      </c>
      <c r="D27" s="1"/>
      <c r="E27" s="1"/>
      <c r="F27" s="1"/>
      <c r="G27" s="1"/>
      <c r="H27" s="221" t="s">
        <v>229</v>
      </c>
      <c r="I27" s="1"/>
    </row>
    <row r="28" spans="1:9" s="39" customFormat="1" ht="18.899999999999999" customHeight="1" x14ac:dyDescent="0.3">
      <c r="A28" s="1"/>
      <c r="B28" s="212"/>
      <c r="C28" s="1"/>
      <c r="D28" s="1"/>
      <c r="E28" s="1"/>
      <c r="F28" s="1"/>
      <c r="G28" s="1"/>
      <c r="H28" s="202" t="s">
        <v>76</v>
      </c>
      <c r="I28" s="1"/>
    </row>
    <row r="29" spans="1:9" s="39" customFormat="1" ht="18.899999999999999" customHeight="1" x14ac:dyDescent="0.3">
      <c r="A29" s="1"/>
      <c r="B29" s="1"/>
      <c r="C29" s="1"/>
      <c r="D29" s="1"/>
      <c r="E29" s="1"/>
      <c r="F29" s="1"/>
      <c r="G29" s="1"/>
      <c r="H29" s="1"/>
      <c r="I29" s="1"/>
    </row>
    <row r="32" spans="1:9" ht="17.399999999999999" x14ac:dyDescent="0.3">
      <c r="A32" s="388" t="s">
        <v>176</v>
      </c>
      <c r="B32" s="388"/>
      <c r="C32" s="388"/>
      <c r="D32" s="200" t="s">
        <v>177</v>
      </c>
      <c r="E32" s="200"/>
      <c r="F32" s="201"/>
      <c r="G32" s="201"/>
      <c r="H32" s="201"/>
      <c r="I32" s="201"/>
    </row>
    <row r="33" spans="1:9" ht="15.6" x14ac:dyDescent="0.3">
      <c r="A33" s="388" t="s">
        <v>178</v>
      </c>
      <c r="B33" s="388"/>
      <c r="C33" s="388"/>
      <c r="D33" s="388" t="s">
        <v>179</v>
      </c>
      <c r="E33" s="388"/>
      <c r="F33" s="388"/>
      <c r="G33" s="388"/>
      <c r="H33" s="388"/>
      <c r="I33" s="388"/>
    </row>
    <row r="34" spans="1:9" ht="15.6" x14ac:dyDescent="0.3">
      <c r="A34" s="203">
        <v>1</v>
      </c>
    </row>
    <row r="35" spans="1:9" ht="31.2" x14ac:dyDescent="0.25">
      <c r="A35" s="204" t="s">
        <v>154</v>
      </c>
      <c r="B35" s="204" t="s">
        <v>155</v>
      </c>
      <c r="C35" s="204" t="s">
        <v>156</v>
      </c>
      <c r="D35" s="204" t="s">
        <v>157</v>
      </c>
      <c r="E35" s="204" t="s">
        <v>158</v>
      </c>
      <c r="F35" s="204" t="s">
        <v>180</v>
      </c>
      <c r="G35" s="204" t="s">
        <v>160</v>
      </c>
      <c r="H35" s="204" t="s">
        <v>181</v>
      </c>
      <c r="I35" s="204" t="s">
        <v>182</v>
      </c>
    </row>
    <row r="36" spans="1:9" ht="18.899999999999999" customHeight="1" x14ac:dyDescent="0.3">
      <c r="A36" s="213">
        <v>1</v>
      </c>
      <c r="B36" s="214"/>
      <c r="C36" s="213" t="s">
        <v>230</v>
      </c>
      <c r="D36" s="222">
        <v>38831</v>
      </c>
      <c r="E36" s="213"/>
      <c r="F36" s="213" t="s">
        <v>231</v>
      </c>
      <c r="G36" s="213" t="s">
        <v>232</v>
      </c>
      <c r="H36" s="215" t="s">
        <v>186</v>
      </c>
      <c r="I36" s="213" t="s">
        <v>233</v>
      </c>
    </row>
    <row r="37" spans="1:9" ht="18.899999999999999" customHeight="1" x14ac:dyDescent="0.3">
      <c r="A37" s="213">
        <v>2</v>
      </c>
      <c r="B37" s="216"/>
      <c r="C37" s="217" t="s">
        <v>234</v>
      </c>
      <c r="D37" s="218">
        <v>38744</v>
      </c>
      <c r="E37" s="217"/>
      <c r="F37" s="217" t="s">
        <v>235</v>
      </c>
      <c r="G37" s="217" t="s">
        <v>236</v>
      </c>
      <c r="H37" s="215" t="s">
        <v>186</v>
      </c>
      <c r="I37" s="213" t="s">
        <v>233</v>
      </c>
    </row>
    <row r="38" spans="1:9" ht="18.899999999999999" customHeight="1" x14ac:dyDescent="0.3">
      <c r="A38" s="213">
        <v>3</v>
      </c>
      <c r="B38" s="216"/>
      <c r="C38" s="217" t="s">
        <v>237</v>
      </c>
      <c r="D38" s="218">
        <v>38872</v>
      </c>
      <c r="E38" s="217"/>
      <c r="F38" s="217" t="s">
        <v>238</v>
      </c>
      <c r="G38" s="217" t="s">
        <v>239</v>
      </c>
      <c r="H38" s="215" t="s">
        <v>186</v>
      </c>
      <c r="I38" s="213" t="s">
        <v>233</v>
      </c>
    </row>
    <row r="39" spans="1:9" s="39" customFormat="1" ht="18.899999999999999" customHeight="1" x14ac:dyDescent="0.3">
      <c r="A39" s="213">
        <v>4</v>
      </c>
      <c r="B39" s="216"/>
      <c r="C39" s="217" t="s">
        <v>240</v>
      </c>
      <c r="D39" s="218">
        <v>38909</v>
      </c>
      <c r="E39" s="217"/>
      <c r="F39" s="217" t="s">
        <v>241</v>
      </c>
      <c r="G39" s="217" t="s">
        <v>242</v>
      </c>
      <c r="H39" s="215" t="s">
        <v>186</v>
      </c>
      <c r="I39" s="213" t="s">
        <v>233</v>
      </c>
    </row>
    <row r="40" spans="1:9" s="39" customFormat="1" ht="18.899999999999999" customHeight="1" x14ac:dyDescent="0.3">
      <c r="A40" s="213">
        <v>5</v>
      </c>
      <c r="B40" s="216"/>
      <c r="C40" s="217" t="s">
        <v>243</v>
      </c>
      <c r="D40" s="218">
        <v>38803</v>
      </c>
      <c r="E40" s="217"/>
      <c r="F40" s="217" t="s">
        <v>244</v>
      </c>
      <c r="G40" s="217" t="s">
        <v>245</v>
      </c>
      <c r="H40" s="215" t="s">
        <v>186</v>
      </c>
      <c r="I40" s="213" t="s">
        <v>233</v>
      </c>
    </row>
    <row r="41" spans="1:9" s="39" customFormat="1" ht="18.899999999999999" customHeight="1" x14ac:dyDescent="0.3">
      <c r="A41" s="213">
        <v>6</v>
      </c>
      <c r="B41" s="216"/>
      <c r="C41" s="217" t="s">
        <v>246</v>
      </c>
      <c r="D41" s="218">
        <v>38817</v>
      </c>
      <c r="E41" s="217"/>
      <c r="F41" s="217" t="s">
        <v>247</v>
      </c>
      <c r="G41" s="219" t="s">
        <v>248</v>
      </c>
      <c r="H41" s="215" t="s">
        <v>186</v>
      </c>
      <c r="I41" s="213" t="s">
        <v>233</v>
      </c>
    </row>
    <row r="42" spans="1:9" ht="18.899999999999999" customHeight="1" x14ac:dyDescent="0.3">
      <c r="A42" s="213">
        <v>7</v>
      </c>
      <c r="B42" s="216"/>
      <c r="C42" s="217" t="s">
        <v>249</v>
      </c>
      <c r="D42" s="218">
        <v>38791</v>
      </c>
      <c r="E42" s="217"/>
      <c r="F42" s="217" t="s">
        <v>250</v>
      </c>
      <c r="G42" s="217" t="s">
        <v>251</v>
      </c>
      <c r="H42" s="215" t="s">
        <v>186</v>
      </c>
      <c r="I42" s="213" t="s">
        <v>233</v>
      </c>
    </row>
    <row r="43" spans="1:9" ht="18.899999999999999" customHeight="1" x14ac:dyDescent="0.3">
      <c r="A43" s="213">
        <v>8</v>
      </c>
      <c r="B43" s="216"/>
      <c r="C43" s="217" t="s">
        <v>252</v>
      </c>
      <c r="D43" s="218">
        <v>38833</v>
      </c>
      <c r="E43" s="217"/>
      <c r="F43" s="217" t="s">
        <v>253</v>
      </c>
      <c r="G43" s="217" t="s">
        <v>254</v>
      </c>
      <c r="H43" s="215" t="s">
        <v>186</v>
      </c>
      <c r="I43" s="213" t="s">
        <v>233</v>
      </c>
    </row>
    <row r="44" spans="1:9" ht="18.899999999999999" customHeight="1" x14ac:dyDescent="0.3">
      <c r="A44" s="213">
        <v>9</v>
      </c>
      <c r="B44" s="216"/>
      <c r="C44" s="217" t="s">
        <v>255</v>
      </c>
      <c r="D44" s="218">
        <v>38864</v>
      </c>
      <c r="E44" s="217"/>
      <c r="F44" s="217" t="s">
        <v>256</v>
      </c>
      <c r="G44" s="217" t="s">
        <v>257</v>
      </c>
      <c r="H44" s="215" t="s">
        <v>186</v>
      </c>
      <c r="I44" s="213" t="s">
        <v>233</v>
      </c>
    </row>
    <row r="45" spans="1:9" ht="18.899999999999999" customHeight="1" x14ac:dyDescent="0.3">
      <c r="A45" s="213">
        <v>10</v>
      </c>
      <c r="B45" s="216"/>
      <c r="C45" s="217" t="s">
        <v>258</v>
      </c>
      <c r="D45" s="218">
        <v>39033</v>
      </c>
      <c r="E45" s="217"/>
      <c r="F45" s="217" t="s">
        <v>259</v>
      </c>
      <c r="G45" s="217" t="s">
        <v>260</v>
      </c>
      <c r="H45" s="215" t="s">
        <v>186</v>
      </c>
      <c r="I45" s="213" t="s">
        <v>233</v>
      </c>
    </row>
    <row r="46" spans="1:9" ht="18.899999999999999" customHeight="1" x14ac:dyDescent="0.3">
      <c r="A46" s="213">
        <v>11</v>
      </c>
      <c r="B46" s="216"/>
      <c r="C46" s="217" t="s">
        <v>261</v>
      </c>
      <c r="D46" s="218">
        <v>38925</v>
      </c>
      <c r="E46" s="217"/>
      <c r="F46" s="217" t="s">
        <v>262</v>
      </c>
      <c r="G46" s="217" t="s">
        <v>263</v>
      </c>
      <c r="H46" s="215" t="s">
        <v>186</v>
      </c>
      <c r="I46" s="213" t="s">
        <v>233</v>
      </c>
    </row>
    <row r="47" spans="1:9" ht="18.899999999999999" customHeight="1" x14ac:dyDescent="0.3">
      <c r="A47" s="217"/>
      <c r="B47" s="216"/>
      <c r="C47" s="217"/>
      <c r="D47" s="218"/>
      <c r="E47" s="217"/>
      <c r="F47" s="217"/>
      <c r="G47" s="217"/>
      <c r="H47" s="215"/>
      <c r="I47" s="213"/>
    </row>
    <row r="48" spans="1:9" ht="18.899999999999999" customHeight="1" x14ac:dyDescent="0.3">
      <c r="A48" s="217"/>
      <c r="B48" s="216"/>
      <c r="C48" s="217"/>
      <c r="D48" s="218"/>
      <c r="E48" s="217"/>
      <c r="F48" s="217"/>
      <c r="G48" s="217"/>
      <c r="H48" s="215"/>
      <c r="I48" s="217"/>
    </row>
    <row r="49" spans="1:9" ht="18.899999999999999" customHeight="1" x14ac:dyDescent="0.3">
      <c r="A49" s="217"/>
      <c r="B49" s="216"/>
      <c r="C49" s="217"/>
      <c r="D49" s="218"/>
      <c r="E49" s="217"/>
      <c r="F49" s="217"/>
      <c r="G49" s="217"/>
      <c r="H49" s="215"/>
      <c r="I49" s="217"/>
    </row>
    <row r="50" spans="1:9" ht="18.899999999999999" customHeight="1" x14ac:dyDescent="0.3">
      <c r="A50" s="217"/>
      <c r="B50" s="216"/>
      <c r="C50" s="217"/>
      <c r="D50" s="217"/>
      <c r="E50" s="217"/>
      <c r="F50" s="217"/>
      <c r="G50" s="217"/>
      <c r="H50" s="220"/>
      <c r="I50" s="217"/>
    </row>
    <row r="51" spans="1:9" ht="18.899999999999999" customHeight="1" x14ac:dyDescent="0.3">
      <c r="A51" s="217"/>
      <c r="B51" s="216"/>
      <c r="C51" s="217"/>
      <c r="D51" s="217"/>
      <c r="E51" s="217"/>
      <c r="F51" s="217"/>
      <c r="G51" s="217"/>
      <c r="H51" s="220"/>
      <c r="I51" s="217"/>
    </row>
    <row r="52" spans="1:9" ht="18.899999999999999" customHeight="1" x14ac:dyDescent="0.3">
      <c r="A52" s="217"/>
      <c r="B52" s="216"/>
      <c r="C52" s="217"/>
      <c r="D52" s="217"/>
      <c r="E52" s="217"/>
      <c r="F52" s="217"/>
      <c r="G52" s="217"/>
      <c r="H52" s="220"/>
      <c r="I52" s="217"/>
    </row>
    <row r="53" spans="1:9" ht="18.899999999999999" customHeight="1" x14ac:dyDescent="0.3">
      <c r="A53" s="217"/>
      <c r="B53" s="216"/>
      <c r="C53" s="217"/>
      <c r="D53" s="217"/>
      <c r="E53" s="217"/>
      <c r="F53" s="217"/>
      <c r="G53" s="217"/>
      <c r="H53" s="220"/>
      <c r="I53" s="217"/>
    </row>
    <row r="54" spans="1:9" ht="18.899999999999999" customHeight="1" x14ac:dyDescent="0.3">
      <c r="A54" s="217"/>
      <c r="B54" s="216"/>
      <c r="C54" s="217"/>
      <c r="D54" s="217"/>
      <c r="E54" s="217"/>
      <c r="F54" s="217"/>
      <c r="G54" s="217"/>
      <c r="H54" s="220"/>
      <c r="I54" s="217"/>
    </row>
    <row r="55" spans="1:9" ht="18.899999999999999" customHeight="1" x14ac:dyDescent="0.3">
      <c r="A55" s="217"/>
      <c r="B55" s="216"/>
      <c r="C55" s="217"/>
      <c r="D55" s="217"/>
      <c r="E55" s="217"/>
      <c r="F55" s="217"/>
      <c r="G55" s="217"/>
      <c r="H55" s="220"/>
      <c r="I55" s="217"/>
    </row>
    <row r="56" spans="1:9" x14ac:dyDescent="0.25">
      <c r="B56" s="212"/>
    </row>
    <row r="57" spans="1:9" ht="15.6" x14ac:dyDescent="0.3">
      <c r="B57" s="212"/>
      <c r="C57" s="1" t="s">
        <v>142</v>
      </c>
      <c r="H57" s="221" t="s">
        <v>229</v>
      </c>
    </row>
    <row r="58" spans="1:9" x14ac:dyDescent="0.25">
      <c r="B58" s="212"/>
      <c r="H58" s="202" t="s">
        <v>76</v>
      </c>
    </row>
  </sheetData>
  <mergeCells count="6">
    <mergeCell ref="A2:C2"/>
    <mergeCell ref="A3:C3"/>
    <mergeCell ref="A33:C33"/>
    <mergeCell ref="D33:I33"/>
    <mergeCell ref="A32:C32"/>
    <mergeCell ref="D3:I3"/>
  </mergeCells>
  <printOptions horizontalCentered="1"/>
  <pageMargins left="0" right="0" top="0.5" bottom="0.5" header="0.5" footer="0.5"/>
  <pageSetup paperSize="9" fitToWidth="0" fitToHeight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2"/>
  </sheetPr>
  <dimension ref="A2:J238"/>
  <sheetViews>
    <sheetView zoomScale="75" workbookViewId="0">
      <selection activeCell="A90" sqref="A90"/>
    </sheetView>
  </sheetViews>
  <sheetFormatPr defaultColWidth="8.90625" defaultRowHeight="12.6" x14ac:dyDescent="0.25"/>
  <cols>
    <col min="1" max="1" width="4.08984375" style="1" customWidth="1"/>
    <col min="2" max="2" width="10.81640625" style="1" customWidth="1"/>
    <col min="3" max="3" width="22.453125" style="1" customWidth="1"/>
    <col min="4" max="4" width="10.36328125" style="1" customWidth="1"/>
    <col min="5" max="5" width="3.1796875" style="1" customWidth="1"/>
    <col min="6" max="6" width="18.08984375" style="1" customWidth="1"/>
    <col min="7" max="7" width="38" style="1" customWidth="1"/>
    <col min="8" max="8" width="6.54296875" style="1" customWidth="1"/>
    <col min="9" max="9" width="6.81640625" style="1" customWidth="1"/>
    <col min="10" max="16384" width="8.90625" style="1"/>
  </cols>
  <sheetData>
    <row r="2" spans="1:9" ht="18.899999999999999" customHeight="1" x14ac:dyDescent="0.3">
      <c r="A2" s="390" t="s">
        <v>264</v>
      </c>
      <c r="B2" s="390"/>
      <c r="C2" s="390"/>
      <c r="D2" s="200" t="s">
        <v>265</v>
      </c>
      <c r="E2" s="200"/>
      <c r="F2" s="223"/>
      <c r="G2" s="223"/>
      <c r="H2" s="202"/>
      <c r="I2" s="201"/>
    </row>
    <row r="3" spans="1:9" ht="18.899999999999999" customHeight="1" x14ac:dyDescent="0.3">
      <c r="A3" s="165" t="s">
        <v>266</v>
      </c>
      <c r="B3" s="224"/>
      <c r="C3" s="224"/>
      <c r="D3" s="165" t="s">
        <v>267</v>
      </c>
      <c r="E3" s="165"/>
      <c r="F3" s="165"/>
      <c r="G3" s="165"/>
      <c r="H3" s="165"/>
      <c r="I3" s="165"/>
    </row>
    <row r="4" spans="1:9" ht="15.6" x14ac:dyDescent="0.3">
      <c r="A4" s="203"/>
    </row>
    <row r="5" spans="1:9" ht="31.2" x14ac:dyDescent="0.25">
      <c r="A5" s="204" t="s">
        <v>154</v>
      </c>
      <c r="B5" s="204" t="s">
        <v>155</v>
      </c>
      <c r="C5" s="204" t="s">
        <v>156</v>
      </c>
      <c r="D5" s="204" t="s">
        <v>157</v>
      </c>
      <c r="E5" s="204" t="s">
        <v>158</v>
      </c>
      <c r="F5" s="204" t="s">
        <v>180</v>
      </c>
      <c r="G5" s="204" t="s">
        <v>268</v>
      </c>
      <c r="H5" s="204" t="s">
        <v>181</v>
      </c>
      <c r="I5" s="204" t="s">
        <v>71</v>
      </c>
    </row>
    <row r="6" spans="1:9" s="39" customFormat="1" ht="18.899999999999999" customHeight="1" x14ac:dyDescent="0.3">
      <c r="A6" s="225"/>
      <c r="B6" s="226"/>
      <c r="C6" s="226" t="s">
        <v>269</v>
      </c>
      <c r="D6" s="227">
        <v>38726</v>
      </c>
      <c r="E6" s="225"/>
      <c r="F6" s="226" t="s">
        <v>270</v>
      </c>
      <c r="G6" s="226" t="s">
        <v>271</v>
      </c>
      <c r="H6" s="225" t="s">
        <v>272</v>
      </c>
      <c r="I6" s="226"/>
    </row>
    <row r="7" spans="1:9" s="39" customFormat="1" ht="18.899999999999999" customHeight="1" x14ac:dyDescent="0.3">
      <c r="A7" s="225"/>
      <c r="B7" s="226"/>
      <c r="C7" s="226" t="s">
        <v>273</v>
      </c>
      <c r="D7" s="227">
        <v>38932</v>
      </c>
      <c r="E7" s="226"/>
      <c r="F7" s="226" t="s">
        <v>274</v>
      </c>
      <c r="G7" s="226" t="s">
        <v>275</v>
      </c>
      <c r="H7" s="225" t="s">
        <v>276</v>
      </c>
      <c r="I7" s="226"/>
    </row>
    <row r="8" spans="1:9" s="39" customFormat="1" ht="18.899999999999999" customHeight="1" x14ac:dyDescent="0.3">
      <c r="A8" s="225"/>
      <c r="B8" s="226"/>
      <c r="C8" s="226" t="s">
        <v>277</v>
      </c>
      <c r="D8" s="227">
        <v>39007</v>
      </c>
      <c r="E8" s="226"/>
      <c r="F8" s="226" t="s">
        <v>278</v>
      </c>
      <c r="G8" s="226" t="s">
        <v>279</v>
      </c>
      <c r="H8" s="225" t="s">
        <v>280</v>
      </c>
      <c r="I8" s="226"/>
    </row>
    <row r="9" spans="1:9" ht="18.899999999999999" customHeight="1" x14ac:dyDescent="0.3">
      <c r="A9" s="228"/>
      <c r="B9" s="229"/>
      <c r="C9" s="230"/>
      <c r="D9" s="230"/>
      <c r="E9" s="230"/>
      <c r="F9" s="230"/>
      <c r="G9" s="230"/>
      <c r="H9" s="228"/>
      <c r="I9" s="229"/>
    </row>
    <row r="10" spans="1:9" ht="18.899999999999999" customHeight="1" x14ac:dyDescent="0.35">
      <c r="A10" s="225"/>
      <c r="B10" s="231"/>
      <c r="C10" s="226" t="s">
        <v>281</v>
      </c>
      <c r="D10" s="227">
        <v>38858</v>
      </c>
      <c r="E10" s="226"/>
      <c r="F10" s="226" t="s">
        <v>282</v>
      </c>
      <c r="G10" s="226" t="s">
        <v>283</v>
      </c>
      <c r="H10" s="232" t="s">
        <v>276</v>
      </c>
      <c r="I10" s="231"/>
    </row>
    <row r="11" spans="1:9" ht="18.899999999999999" customHeight="1" x14ac:dyDescent="0.35">
      <c r="A11" s="225"/>
      <c r="B11" s="231"/>
      <c r="C11" s="226"/>
      <c r="D11" s="227"/>
      <c r="E11" s="226"/>
      <c r="F11" s="226"/>
      <c r="G11" s="226"/>
      <c r="H11" s="232"/>
      <c r="I11" s="231"/>
    </row>
    <row r="12" spans="1:9" ht="18.899999999999999" customHeight="1" x14ac:dyDescent="0.35">
      <c r="A12" s="225"/>
      <c r="B12" s="231"/>
      <c r="C12" s="226" t="s">
        <v>284</v>
      </c>
      <c r="D12" s="227">
        <v>39013</v>
      </c>
      <c r="E12" s="225"/>
      <c r="F12" s="226" t="s">
        <v>285</v>
      </c>
      <c r="G12" s="226" t="s">
        <v>286</v>
      </c>
      <c r="H12" s="232" t="s">
        <v>276</v>
      </c>
      <c r="I12" s="231"/>
    </row>
    <row r="13" spans="1:9" ht="18.899999999999999" customHeight="1" x14ac:dyDescent="0.35">
      <c r="A13" s="225"/>
      <c r="B13" s="231"/>
      <c r="C13" s="226" t="s">
        <v>287</v>
      </c>
      <c r="D13" s="227">
        <v>38926</v>
      </c>
      <c r="E13" s="226"/>
      <c r="F13" s="226" t="s">
        <v>288</v>
      </c>
      <c r="G13" s="226" t="s">
        <v>289</v>
      </c>
      <c r="H13" s="232" t="s">
        <v>276</v>
      </c>
      <c r="I13" s="231"/>
    </row>
    <row r="14" spans="1:9" ht="18.899999999999999" customHeight="1" x14ac:dyDescent="0.35">
      <c r="A14" s="225"/>
      <c r="B14" s="231"/>
      <c r="C14" s="226" t="s">
        <v>290</v>
      </c>
      <c r="D14" s="227">
        <v>38849</v>
      </c>
      <c r="E14" s="226"/>
      <c r="F14" s="226" t="s">
        <v>291</v>
      </c>
      <c r="G14" s="226" t="s">
        <v>292</v>
      </c>
      <c r="H14" s="232" t="s">
        <v>276</v>
      </c>
      <c r="I14" s="231"/>
    </row>
    <row r="15" spans="1:9" ht="18.899999999999999" customHeight="1" x14ac:dyDescent="0.35">
      <c r="A15" s="225"/>
      <c r="B15" s="231"/>
      <c r="C15" s="230"/>
      <c r="D15" s="230"/>
      <c r="E15" s="230"/>
      <c r="F15" s="230"/>
      <c r="G15" s="230"/>
      <c r="H15" s="233"/>
      <c r="I15" s="231"/>
    </row>
    <row r="16" spans="1:9" ht="18.899999999999999" customHeight="1" x14ac:dyDescent="0.35">
      <c r="A16" s="225"/>
      <c r="B16" s="231"/>
      <c r="C16" s="226" t="s">
        <v>293</v>
      </c>
      <c r="D16" s="227">
        <v>39012</v>
      </c>
      <c r="E16" s="226"/>
      <c r="F16" s="226" t="s">
        <v>294</v>
      </c>
      <c r="G16" s="226" t="s">
        <v>295</v>
      </c>
      <c r="H16" s="232" t="s">
        <v>276</v>
      </c>
      <c r="I16" s="231"/>
    </row>
    <row r="17" spans="1:9" ht="18.899999999999999" customHeight="1" x14ac:dyDescent="0.35">
      <c r="A17" s="225"/>
      <c r="B17" s="231"/>
      <c r="C17" s="226"/>
      <c r="D17" s="227"/>
      <c r="E17" s="226"/>
      <c r="F17" s="226"/>
      <c r="G17" s="226"/>
      <c r="H17" s="232"/>
      <c r="I17" s="231"/>
    </row>
    <row r="18" spans="1:9" ht="18.899999999999999" customHeight="1" x14ac:dyDescent="0.35">
      <c r="A18" s="225"/>
      <c r="B18" s="231"/>
      <c r="C18" s="226" t="s">
        <v>296</v>
      </c>
      <c r="D18" s="227">
        <v>38860</v>
      </c>
      <c r="E18" s="226"/>
      <c r="F18" s="226" t="s">
        <v>297</v>
      </c>
      <c r="G18" s="226" t="s">
        <v>298</v>
      </c>
      <c r="H18" s="232" t="s">
        <v>272</v>
      </c>
      <c r="I18" s="231"/>
    </row>
    <row r="19" spans="1:9" ht="18.899999999999999" customHeight="1" x14ac:dyDescent="0.35">
      <c r="A19" s="234"/>
      <c r="B19" s="231"/>
      <c r="C19" s="226"/>
      <c r="D19" s="227"/>
      <c r="E19" s="226"/>
      <c r="F19" s="226"/>
      <c r="G19" s="226"/>
      <c r="H19" s="232"/>
      <c r="I19" s="231"/>
    </row>
    <row r="20" spans="1:9" ht="18.899999999999999" customHeight="1" x14ac:dyDescent="0.35">
      <c r="A20" s="234"/>
      <c r="B20" s="231"/>
      <c r="C20" s="226" t="s">
        <v>299</v>
      </c>
      <c r="D20" s="227">
        <v>39032</v>
      </c>
      <c r="E20" s="226"/>
      <c r="F20" s="226" t="s">
        <v>300</v>
      </c>
      <c r="G20" s="226" t="s">
        <v>301</v>
      </c>
      <c r="H20" s="232" t="s">
        <v>272</v>
      </c>
      <c r="I20" s="231"/>
    </row>
    <row r="21" spans="1:9" ht="18.899999999999999" customHeight="1" x14ac:dyDescent="0.35">
      <c r="A21" s="234"/>
      <c r="B21" s="231"/>
      <c r="C21" s="226"/>
      <c r="D21" s="227"/>
      <c r="E21" s="226"/>
      <c r="F21" s="226"/>
      <c r="G21" s="226"/>
      <c r="H21" s="232"/>
      <c r="I21" s="231"/>
    </row>
    <row r="22" spans="1:9" ht="18.899999999999999" customHeight="1" x14ac:dyDescent="0.3">
      <c r="A22" s="234"/>
      <c r="B22" s="231"/>
      <c r="C22" s="226" t="s">
        <v>302</v>
      </c>
      <c r="D22" s="227">
        <v>38789</v>
      </c>
      <c r="E22" s="226"/>
      <c r="F22" s="226" t="s">
        <v>303</v>
      </c>
      <c r="G22" s="226" t="s">
        <v>304</v>
      </c>
      <c r="H22" s="234" t="s">
        <v>280</v>
      </c>
      <c r="I22" s="231"/>
    </row>
    <row r="23" spans="1:9" ht="18.899999999999999" customHeight="1" x14ac:dyDescent="0.25"/>
    <row r="24" spans="1:9" ht="18.899999999999999" customHeight="1" x14ac:dyDescent="0.3">
      <c r="C24" s="1" t="s">
        <v>142</v>
      </c>
      <c r="G24" s="389" t="s">
        <v>305</v>
      </c>
      <c r="H24" s="389"/>
      <c r="I24" s="389"/>
    </row>
    <row r="25" spans="1:9" ht="18.899999999999999" customHeight="1" x14ac:dyDescent="0.25">
      <c r="G25" s="387" t="s">
        <v>76</v>
      </c>
      <c r="H25" s="387"/>
      <c r="I25" s="387"/>
    </row>
    <row r="26" spans="1:9" ht="18.899999999999999" customHeight="1" x14ac:dyDescent="0.25">
      <c r="G26" s="202"/>
      <c r="H26" s="202"/>
      <c r="I26" s="202"/>
    </row>
    <row r="27" spans="1:9" ht="18.899999999999999" customHeight="1" x14ac:dyDescent="0.25">
      <c r="G27" s="202"/>
      <c r="H27" s="202"/>
      <c r="I27" s="202"/>
    </row>
    <row r="28" spans="1:9" x14ac:dyDescent="0.25">
      <c r="G28" s="202"/>
      <c r="H28" s="202"/>
      <c r="I28" s="202"/>
    </row>
    <row r="29" spans="1:9" ht="18.75" customHeight="1" x14ac:dyDescent="0.25"/>
    <row r="30" spans="1:9" ht="15" customHeight="1" x14ac:dyDescent="0.3">
      <c r="A30" s="390" t="s">
        <v>264</v>
      </c>
      <c r="B30" s="390"/>
      <c r="C30" s="390"/>
      <c r="D30" s="200" t="s">
        <v>265</v>
      </c>
      <c r="E30" s="200"/>
      <c r="F30" s="223"/>
      <c r="G30" s="223"/>
      <c r="H30" s="202"/>
      <c r="I30" s="201"/>
    </row>
    <row r="31" spans="1:9" ht="15" customHeight="1" x14ac:dyDescent="0.3">
      <c r="A31" s="165" t="s">
        <v>266</v>
      </c>
      <c r="B31" s="224"/>
      <c r="C31" s="224"/>
      <c r="D31" s="165" t="s">
        <v>267</v>
      </c>
      <c r="E31" s="165"/>
      <c r="F31" s="165"/>
      <c r="G31" s="165"/>
      <c r="H31" s="165"/>
      <c r="I31" s="165"/>
    </row>
    <row r="32" spans="1:9" ht="15" customHeight="1" x14ac:dyDescent="0.3">
      <c r="A32" s="203"/>
    </row>
    <row r="33" spans="1:9" ht="15.6" x14ac:dyDescent="0.3">
      <c r="A33" s="203"/>
    </row>
    <row r="34" spans="1:9" ht="31.2" x14ac:dyDescent="0.25">
      <c r="A34" s="204" t="s">
        <v>154</v>
      </c>
      <c r="B34" s="204" t="s">
        <v>155</v>
      </c>
      <c r="C34" s="204" t="s">
        <v>156</v>
      </c>
      <c r="D34" s="204" t="s">
        <v>157</v>
      </c>
      <c r="E34" s="204" t="s">
        <v>158</v>
      </c>
      <c r="F34" s="204" t="s">
        <v>180</v>
      </c>
      <c r="G34" s="204" t="s">
        <v>268</v>
      </c>
      <c r="H34" s="204" t="s">
        <v>181</v>
      </c>
      <c r="I34" s="204" t="s">
        <v>71</v>
      </c>
    </row>
    <row r="35" spans="1:9" ht="18.899999999999999" customHeight="1" x14ac:dyDescent="0.35">
      <c r="A35" s="204"/>
      <c r="B35" s="230" t="s">
        <v>306</v>
      </c>
      <c r="C35" s="226" t="s">
        <v>307</v>
      </c>
      <c r="D35" s="227">
        <v>38719</v>
      </c>
      <c r="E35" s="226" t="s">
        <v>308</v>
      </c>
      <c r="F35" s="226" t="s">
        <v>309</v>
      </c>
      <c r="G35" s="226" t="s">
        <v>310</v>
      </c>
      <c r="H35" s="232" t="s">
        <v>272</v>
      </c>
      <c r="I35" s="204"/>
    </row>
    <row r="36" spans="1:9" ht="18.899999999999999" customHeight="1" x14ac:dyDescent="0.35">
      <c r="A36" s="204"/>
      <c r="B36" s="230" t="s">
        <v>311</v>
      </c>
      <c r="C36" s="226" t="s">
        <v>312</v>
      </c>
      <c r="D36" s="235">
        <v>38992</v>
      </c>
      <c r="E36" s="230" t="s">
        <v>308</v>
      </c>
      <c r="F36" s="226" t="s">
        <v>313</v>
      </c>
      <c r="G36" s="226" t="s">
        <v>314</v>
      </c>
      <c r="H36" s="232" t="s">
        <v>272</v>
      </c>
      <c r="I36" s="204"/>
    </row>
    <row r="37" spans="1:9" ht="18" x14ac:dyDescent="0.35">
      <c r="A37" s="225"/>
      <c r="B37" s="226" t="s">
        <v>315</v>
      </c>
      <c r="C37" s="226" t="s">
        <v>316</v>
      </c>
      <c r="D37" s="227">
        <v>38948</v>
      </c>
      <c r="E37" s="226"/>
      <c r="F37" s="226" t="s">
        <v>317</v>
      </c>
      <c r="G37" s="226" t="s">
        <v>318</v>
      </c>
      <c r="H37" s="232" t="s">
        <v>272</v>
      </c>
      <c r="I37" s="236"/>
    </row>
    <row r="38" spans="1:9" ht="18" x14ac:dyDescent="0.35">
      <c r="A38" s="225"/>
      <c r="B38" s="226" t="s">
        <v>319</v>
      </c>
      <c r="C38" s="226" t="s">
        <v>320</v>
      </c>
      <c r="D38" s="227">
        <v>39065</v>
      </c>
      <c r="E38" s="226"/>
      <c r="F38" s="226" t="s">
        <v>321</v>
      </c>
      <c r="G38" s="226" t="s">
        <v>322</v>
      </c>
      <c r="H38" s="232" t="s">
        <v>276</v>
      </c>
      <c r="I38" s="237"/>
    </row>
    <row r="39" spans="1:9" ht="18" x14ac:dyDescent="0.35">
      <c r="A39" s="225"/>
      <c r="B39" s="230" t="s">
        <v>323</v>
      </c>
      <c r="C39" s="226" t="s">
        <v>324</v>
      </c>
      <c r="D39" s="227" t="s">
        <v>325</v>
      </c>
      <c r="E39" s="226"/>
      <c r="F39" s="226" t="s">
        <v>326</v>
      </c>
      <c r="G39" s="226" t="s">
        <v>327</v>
      </c>
      <c r="H39" s="232" t="s">
        <v>276</v>
      </c>
      <c r="I39" s="226"/>
    </row>
    <row r="40" spans="1:9" ht="18.899999999999999" customHeight="1" x14ac:dyDescent="0.35">
      <c r="A40" s="229"/>
      <c r="B40" s="230" t="s">
        <v>328</v>
      </c>
      <c r="C40" s="226" t="s">
        <v>329</v>
      </c>
      <c r="D40" s="230" t="s">
        <v>330</v>
      </c>
      <c r="E40" s="230" t="s">
        <v>308</v>
      </c>
      <c r="F40" s="226" t="s">
        <v>331</v>
      </c>
      <c r="G40" s="226" t="s">
        <v>332</v>
      </c>
      <c r="H40" s="232" t="s">
        <v>276</v>
      </c>
      <c r="I40" s="229"/>
    </row>
    <row r="41" spans="1:9" ht="18.899999999999999" hidden="1" customHeight="1" x14ac:dyDescent="0.3">
      <c r="A41" s="231"/>
      <c r="B41" s="226"/>
      <c r="C41" s="226"/>
      <c r="D41" s="226"/>
      <c r="E41" s="226"/>
      <c r="F41" s="226"/>
      <c r="G41" s="226"/>
      <c r="H41" s="234"/>
      <c r="I41" s="231"/>
    </row>
    <row r="42" spans="1:9" ht="18.899999999999999" hidden="1" customHeight="1" x14ac:dyDescent="0.3">
      <c r="A42" s="231"/>
      <c r="B42" s="226"/>
      <c r="C42" s="226" t="s">
        <v>333</v>
      </c>
      <c r="D42" s="226"/>
      <c r="E42" s="226"/>
      <c r="F42" s="226"/>
      <c r="G42" s="226"/>
      <c r="H42" s="234"/>
      <c r="I42" s="231"/>
    </row>
    <row r="43" spans="1:9" ht="18.899999999999999" hidden="1" customHeight="1" x14ac:dyDescent="0.3">
      <c r="A43" s="231"/>
      <c r="B43" s="226"/>
      <c r="C43" s="226" t="s">
        <v>334</v>
      </c>
      <c r="D43" s="226"/>
      <c r="E43" s="226"/>
      <c r="F43" s="226"/>
      <c r="G43" s="226"/>
      <c r="H43" s="234"/>
      <c r="I43" s="231"/>
    </row>
    <row r="44" spans="1:9" ht="18.899999999999999" hidden="1" customHeight="1" x14ac:dyDescent="0.3">
      <c r="A44" s="231"/>
      <c r="B44" s="226"/>
      <c r="C44" s="226" t="s">
        <v>335</v>
      </c>
      <c r="D44" s="226"/>
      <c r="E44" s="226"/>
      <c r="F44" s="226"/>
      <c r="G44" s="226"/>
      <c r="H44" s="234"/>
      <c r="I44" s="231"/>
    </row>
    <row r="45" spans="1:9" ht="18.899999999999999" hidden="1" customHeight="1" x14ac:dyDescent="0.3">
      <c r="A45" s="231"/>
      <c r="B45" s="226"/>
      <c r="C45" s="226" t="s">
        <v>336</v>
      </c>
      <c r="D45" s="226"/>
      <c r="E45" s="226"/>
      <c r="F45" s="226"/>
      <c r="G45" s="226"/>
      <c r="H45" s="234"/>
      <c r="I45" s="231"/>
    </row>
    <row r="46" spans="1:9" ht="18.899999999999999" hidden="1" customHeight="1" x14ac:dyDescent="0.3">
      <c r="A46" s="231"/>
      <c r="B46" s="226"/>
      <c r="C46" s="226" t="s">
        <v>337</v>
      </c>
      <c r="D46" s="226"/>
      <c r="E46" s="226"/>
      <c r="F46" s="226"/>
      <c r="G46" s="226"/>
      <c r="H46" s="234"/>
      <c r="I46" s="231"/>
    </row>
    <row r="47" spans="1:9" ht="18.899999999999999" hidden="1" customHeight="1" x14ac:dyDescent="0.3">
      <c r="A47" s="231"/>
      <c r="B47" s="226"/>
      <c r="C47" s="226" t="s">
        <v>338</v>
      </c>
      <c r="D47" s="226"/>
      <c r="E47" s="226"/>
      <c r="F47" s="226"/>
      <c r="G47" s="226"/>
      <c r="H47" s="234"/>
      <c r="I47" s="231"/>
    </row>
    <row r="48" spans="1:9" ht="18.899999999999999" hidden="1" customHeight="1" x14ac:dyDescent="0.3">
      <c r="A48" s="231"/>
      <c r="B48" s="226"/>
      <c r="C48" s="226"/>
      <c r="D48" s="226"/>
      <c r="E48" s="226"/>
      <c r="F48" s="226"/>
      <c r="G48" s="226"/>
      <c r="H48" s="234"/>
      <c r="I48" s="231"/>
    </row>
    <row r="49" spans="1:9" ht="18.899999999999999" hidden="1" customHeight="1" x14ac:dyDescent="0.3">
      <c r="A49" s="231"/>
      <c r="B49" s="226"/>
      <c r="C49" s="226"/>
      <c r="D49" s="226"/>
      <c r="E49" s="226"/>
      <c r="F49" s="226"/>
      <c r="G49" s="226"/>
      <c r="H49" s="234"/>
      <c r="I49" s="231"/>
    </row>
    <row r="50" spans="1:9" ht="18.899999999999999" hidden="1" customHeight="1" x14ac:dyDescent="0.3">
      <c r="A50" s="231"/>
      <c r="B50" s="226"/>
      <c r="C50" s="226"/>
      <c r="D50" s="226"/>
      <c r="E50" s="226"/>
      <c r="F50" s="226"/>
      <c r="G50" s="226"/>
      <c r="H50" s="234"/>
      <c r="I50" s="231"/>
    </row>
    <row r="51" spans="1:9" ht="18.899999999999999" hidden="1" customHeight="1" x14ac:dyDescent="0.3">
      <c r="A51" s="231"/>
      <c r="B51" s="226"/>
      <c r="C51" s="226"/>
      <c r="D51" s="226"/>
      <c r="E51" s="226"/>
      <c r="F51" s="226"/>
      <c r="G51" s="226"/>
      <c r="H51" s="234"/>
      <c r="I51" s="231"/>
    </row>
    <row r="52" spans="1:9" ht="18.899999999999999" hidden="1" customHeight="1" x14ac:dyDescent="0.3">
      <c r="A52" s="231"/>
      <c r="B52" s="226"/>
      <c r="C52" s="226" t="s">
        <v>339</v>
      </c>
      <c r="D52" s="226"/>
      <c r="E52" s="226"/>
      <c r="F52" s="226"/>
      <c r="G52" s="226"/>
      <c r="H52" s="234"/>
      <c r="I52" s="231"/>
    </row>
    <row r="53" spans="1:9" ht="18.899999999999999" hidden="1" customHeight="1" x14ac:dyDescent="0.3">
      <c r="A53" s="231"/>
      <c r="B53" s="226"/>
      <c r="C53" s="226" t="s">
        <v>340</v>
      </c>
      <c r="D53" s="226"/>
      <c r="E53" s="226"/>
      <c r="F53" s="226"/>
      <c r="G53" s="226"/>
      <c r="H53" s="234"/>
      <c r="I53" s="231"/>
    </row>
    <row r="54" spans="1:9" ht="18.899999999999999" hidden="1" customHeight="1" x14ac:dyDescent="0.3">
      <c r="A54" s="231"/>
      <c r="B54" s="226"/>
      <c r="C54" s="226" t="s">
        <v>341</v>
      </c>
      <c r="D54" s="226"/>
      <c r="E54" s="226"/>
      <c r="F54" s="226"/>
      <c r="G54" s="226"/>
      <c r="H54" s="234"/>
      <c r="I54" s="231"/>
    </row>
    <row r="55" spans="1:9" ht="18.899999999999999" hidden="1" customHeight="1" x14ac:dyDescent="0.3">
      <c r="A55" s="231"/>
      <c r="B55" s="226"/>
      <c r="C55" s="226"/>
      <c r="D55" s="226"/>
      <c r="E55" s="226"/>
      <c r="F55" s="226"/>
      <c r="G55" s="226"/>
      <c r="H55" s="234"/>
      <c r="I55" s="231"/>
    </row>
    <row r="56" spans="1:9" ht="18.899999999999999" hidden="1" customHeight="1" x14ac:dyDescent="0.3">
      <c r="A56" s="238"/>
      <c r="B56" s="230"/>
      <c r="C56" s="230"/>
      <c r="D56" s="230"/>
      <c r="E56" s="230"/>
      <c r="F56" s="230"/>
      <c r="G56" s="230"/>
      <c r="H56" s="229"/>
      <c r="I56" s="229"/>
    </row>
    <row r="57" spans="1:9" ht="18.899999999999999" hidden="1" customHeight="1" x14ac:dyDescent="0.35">
      <c r="A57" s="225">
        <v>11</v>
      </c>
      <c r="B57" s="226" t="s">
        <v>342</v>
      </c>
      <c r="C57" s="226" t="s">
        <v>307</v>
      </c>
      <c r="D57" s="227">
        <v>40940</v>
      </c>
      <c r="E57" s="226"/>
      <c r="F57" s="226" t="s">
        <v>343</v>
      </c>
      <c r="G57" s="226" t="s">
        <v>344</v>
      </c>
      <c r="H57" s="232" t="s">
        <v>272</v>
      </c>
      <c r="I57" s="236"/>
    </row>
    <row r="58" spans="1:9" ht="18.899999999999999" hidden="1" customHeight="1" x14ac:dyDescent="0.35">
      <c r="A58" s="225">
        <v>12</v>
      </c>
      <c r="B58" s="230" t="s">
        <v>345</v>
      </c>
      <c r="C58" s="226" t="s">
        <v>346</v>
      </c>
      <c r="D58" s="235">
        <v>38758</v>
      </c>
      <c r="E58" s="230"/>
      <c r="F58" s="226" t="s">
        <v>313</v>
      </c>
      <c r="G58" s="226" t="s">
        <v>347</v>
      </c>
      <c r="H58" s="232" t="s">
        <v>272</v>
      </c>
      <c r="I58" s="236"/>
    </row>
    <row r="59" spans="1:9" ht="18.899999999999999" hidden="1" customHeight="1" x14ac:dyDescent="0.35">
      <c r="A59" s="225"/>
      <c r="B59" s="226" t="s">
        <v>348</v>
      </c>
      <c r="C59" s="226" t="s">
        <v>324</v>
      </c>
      <c r="D59" s="227">
        <v>39010</v>
      </c>
      <c r="E59" s="226"/>
      <c r="F59" s="226" t="s">
        <v>349</v>
      </c>
      <c r="G59" s="226" t="s">
        <v>350</v>
      </c>
      <c r="H59" s="232" t="s">
        <v>276</v>
      </c>
      <c r="I59" s="236"/>
    </row>
    <row r="60" spans="1:9" ht="18.899999999999999" hidden="1" customHeight="1" x14ac:dyDescent="0.35">
      <c r="A60" s="225"/>
      <c r="B60" s="226" t="s">
        <v>351</v>
      </c>
      <c r="C60" s="226" t="s">
        <v>329</v>
      </c>
      <c r="D60" s="227">
        <v>39034</v>
      </c>
      <c r="E60" s="226"/>
      <c r="F60" s="226" t="s">
        <v>331</v>
      </c>
      <c r="G60" s="226" t="s">
        <v>332</v>
      </c>
      <c r="H60" s="232" t="s">
        <v>276</v>
      </c>
      <c r="I60" s="237"/>
    </row>
    <row r="61" spans="1:9" ht="18" x14ac:dyDescent="0.35">
      <c r="A61" s="225"/>
      <c r="B61" s="226" t="s">
        <v>352</v>
      </c>
      <c r="C61" s="226" t="s">
        <v>353</v>
      </c>
      <c r="D61" s="227">
        <v>38957</v>
      </c>
      <c r="E61" s="226" t="s">
        <v>308</v>
      </c>
      <c r="F61" s="226" t="s">
        <v>354</v>
      </c>
      <c r="G61" s="226" t="s">
        <v>355</v>
      </c>
      <c r="H61" s="232" t="s">
        <v>276</v>
      </c>
      <c r="I61" s="236"/>
    </row>
    <row r="62" spans="1:9" ht="21.75" customHeight="1" x14ac:dyDescent="0.35">
      <c r="A62" s="225"/>
      <c r="B62" s="226" t="s">
        <v>356</v>
      </c>
      <c r="C62" s="226" t="s">
        <v>357</v>
      </c>
      <c r="D62" s="227">
        <v>38994</v>
      </c>
      <c r="E62" s="226" t="s">
        <v>308</v>
      </c>
      <c r="F62" s="226" t="s">
        <v>358</v>
      </c>
      <c r="G62" s="226" t="s">
        <v>359</v>
      </c>
      <c r="H62" s="232" t="s">
        <v>276</v>
      </c>
      <c r="I62" s="236"/>
    </row>
    <row r="63" spans="1:9" ht="18.899999999999999" customHeight="1" x14ac:dyDescent="0.35">
      <c r="A63" s="225"/>
      <c r="B63" s="226" t="s">
        <v>360</v>
      </c>
      <c r="C63" s="226" t="s">
        <v>361</v>
      </c>
      <c r="D63" s="227">
        <v>38925</v>
      </c>
      <c r="E63" s="226"/>
      <c r="F63" s="226" t="s">
        <v>362</v>
      </c>
      <c r="G63" s="226" t="s">
        <v>363</v>
      </c>
      <c r="H63" s="232" t="s">
        <v>276</v>
      </c>
      <c r="I63" s="236"/>
    </row>
    <row r="64" spans="1:9" ht="18.899999999999999" customHeight="1" x14ac:dyDescent="0.35">
      <c r="A64" s="225"/>
      <c r="B64" s="226" t="s">
        <v>364</v>
      </c>
      <c r="C64" s="226" t="s">
        <v>365</v>
      </c>
      <c r="D64" s="227">
        <v>38857</v>
      </c>
      <c r="E64" s="226"/>
      <c r="F64" s="226" t="s">
        <v>366</v>
      </c>
      <c r="G64" s="226" t="s">
        <v>367</v>
      </c>
      <c r="H64" s="232" t="s">
        <v>280</v>
      </c>
      <c r="I64" s="236"/>
    </row>
    <row r="65" spans="1:9" ht="18.899999999999999" customHeight="1" x14ac:dyDescent="0.35">
      <c r="A65" s="225"/>
      <c r="B65" s="226" t="s">
        <v>368</v>
      </c>
      <c r="C65" s="226" t="s">
        <v>369</v>
      </c>
      <c r="D65" s="227">
        <v>38906</v>
      </c>
      <c r="E65" s="226"/>
      <c r="F65" s="226" t="s">
        <v>370</v>
      </c>
      <c r="G65" s="226" t="s">
        <v>371</v>
      </c>
      <c r="H65" s="232" t="s">
        <v>280</v>
      </c>
      <c r="I65" s="236"/>
    </row>
    <row r="66" spans="1:9" ht="18.899999999999999" customHeight="1" x14ac:dyDescent="0.35">
      <c r="A66" s="225"/>
      <c r="B66" s="229"/>
      <c r="C66" s="229"/>
      <c r="D66" s="239"/>
      <c r="E66" s="229"/>
      <c r="F66" s="229"/>
      <c r="G66" s="229"/>
      <c r="H66" s="229"/>
      <c r="I66" s="236"/>
    </row>
    <row r="67" spans="1:9" ht="18.899999999999999" customHeight="1" x14ac:dyDescent="0.35">
      <c r="A67" s="225"/>
      <c r="B67" s="229"/>
      <c r="C67" s="229"/>
      <c r="D67" s="229"/>
      <c r="E67" s="229"/>
      <c r="F67" s="229"/>
      <c r="G67" s="229"/>
      <c r="H67" s="229"/>
      <c r="I67" s="236"/>
    </row>
    <row r="68" spans="1:9" ht="18.899999999999999" customHeight="1" x14ac:dyDescent="0.35">
      <c r="A68" s="229"/>
      <c r="B68" s="229"/>
      <c r="C68" s="229"/>
      <c r="D68" s="229"/>
      <c r="E68" s="229"/>
      <c r="F68" s="229"/>
      <c r="G68" s="229"/>
      <c r="H68" s="229"/>
      <c r="I68" s="236"/>
    </row>
    <row r="69" spans="1:9" ht="18.899999999999999" customHeight="1" x14ac:dyDescent="0.35">
      <c r="A69" s="229"/>
      <c r="B69" s="229"/>
      <c r="C69" s="229"/>
      <c r="D69" s="229"/>
      <c r="E69" s="229"/>
      <c r="F69" s="229"/>
      <c r="G69" s="229"/>
      <c r="H69" s="229"/>
      <c r="I69" s="236"/>
    </row>
    <row r="70" spans="1:9" ht="18.899999999999999" customHeight="1" x14ac:dyDescent="0.35">
      <c r="A70" s="231"/>
      <c r="B70" s="236"/>
      <c r="C70" s="236"/>
      <c r="D70" s="240"/>
      <c r="E70" s="236"/>
      <c r="F70" s="236"/>
      <c r="G70" s="236"/>
      <c r="H70" s="232"/>
      <c r="I70" s="236"/>
    </row>
    <row r="71" spans="1:9" ht="18.899999999999999" customHeight="1" x14ac:dyDescent="0.4">
      <c r="A71" s="231"/>
      <c r="B71" s="231"/>
      <c r="C71" s="241"/>
      <c r="D71" s="242"/>
      <c r="E71" s="231"/>
      <c r="F71" s="231"/>
      <c r="G71" s="231"/>
      <c r="H71" s="234"/>
      <c r="I71" s="231"/>
    </row>
    <row r="72" spans="1:9" ht="18.899999999999999" customHeight="1" x14ac:dyDescent="0.25"/>
    <row r="73" spans="1:9" ht="18.899999999999999" customHeight="1" x14ac:dyDescent="0.3">
      <c r="C73" s="1" t="s">
        <v>142</v>
      </c>
      <c r="G73" s="389" t="s">
        <v>305</v>
      </c>
      <c r="H73" s="389"/>
      <c r="I73" s="389"/>
    </row>
    <row r="74" spans="1:9" ht="18.899999999999999" customHeight="1" x14ac:dyDescent="0.25">
      <c r="G74" s="387" t="s">
        <v>76</v>
      </c>
      <c r="H74" s="387"/>
      <c r="I74" s="387"/>
    </row>
    <row r="75" spans="1:9" ht="18.899999999999999" customHeight="1" x14ac:dyDescent="0.25">
      <c r="G75" s="202"/>
      <c r="H75" s="202"/>
      <c r="I75" s="202"/>
    </row>
    <row r="76" spans="1:9" ht="18.899999999999999" customHeight="1" x14ac:dyDescent="0.25">
      <c r="G76" s="202"/>
      <c r="H76" s="202"/>
      <c r="I76" s="202"/>
    </row>
    <row r="77" spans="1:9" ht="18.899999999999999" customHeight="1" x14ac:dyDescent="0.25"/>
    <row r="78" spans="1:9" ht="18.899999999999999" customHeight="1" x14ac:dyDescent="0.3">
      <c r="A78" s="390" t="s">
        <v>264</v>
      </c>
      <c r="B78" s="390"/>
      <c r="C78" s="390"/>
      <c r="D78" s="200" t="s">
        <v>265</v>
      </c>
      <c r="E78" s="200"/>
      <c r="F78" s="223"/>
      <c r="G78" s="223"/>
      <c r="H78" s="202"/>
      <c r="I78" s="201"/>
    </row>
    <row r="79" spans="1:9" ht="18.899999999999999" customHeight="1" x14ac:dyDescent="0.3">
      <c r="A79" s="165" t="s">
        <v>266</v>
      </c>
      <c r="B79" s="224"/>
      <c r="C79" s="224"/>
      <c r="D79" s="165" t="s">
        <v>267</v>
      </c>
      <c r="E79" s="165"/>
      <c r="F79" s="165"/>
      <c r="G79" s="165"/>
      <c r="H79" s="165"/>
      <c r="I79" s="165"/>
    </row>
    <row r="80" spans="1:9" ht="18.899999999999999" customHeight="1" x14ac:dyDescent="0.3">
      <c r="A80" s="203"/>
    </row>
    <row r="81" spans="1:9" ht="33" customHeight="1" x14ac:dyDescent="0.25">
      <c r="A81" s="243" t="s">
        <v>154</v>
      </c>
      <c r="B81" s="243" t="s">
        <v>155</v>
      </c>
      <c r="C81" s="243" t="s">
        <v>156</v>
      </c>
      <c r="D81" s="243" t="s">
        <v>157</v>
      </c>
      <c r="E81" s="243" t="s">
        <v>158</v>
      </c>
      <c r="F81" s="243" t="s">
        <v>180</v>
      </c>
      <c r="G81" s="243" t="s">
        <v>268</v>
      </c>
      <c r="H81" s="243" t="s">
        <v>181</v>
      </c>
      <c r="I81" s="243" t="s">
        <v>71</v>
      </c>
    </row>
    <row r="82" spans="1:9" ht="18.899999999999999" customHeight="1" x14ac:dyDescent="0.3">
      <c r="A82" s="225"/>
      <c r="B82" s="226"/>
      <c r="C82" s="226" t="s">
        <v>372</v>
      </c>
      <c r="D82" s="227">
        <v>38878</v>
      </c>
      <c r="E82" s="226"/>
      <c r="F82" s="226" t="s">
        <v>373</v>
      </c>
      <c r="G82" s="226" t="s">
        <v>374</v>
      </c>
      <c r="H82" s="225" t="s">
        <v>272</v>
      </c>
      <c r="I82" s="226"/>
    </row>
    <row r="83" spans="1:9" ht="19.5" customHeight="1" x14ac:dyDescent="0.3">
      <c r="A83" s="225"/>
      <c r="B83" s="226"/>
      <c r="C83" s="226" t="s">
        <v>375</v>
      </c>
      <c r="D83" s="227">
        <v>38810</v>
      </c>
      <c r="E83" s="226"/>
      <c r="F83" s="226" t="s">
        <v>376</v>
      </c>
      <c r="G83" s="226" t="s">
        <v>377</v>
      </c>
      <c r="H83" s="225" t="s">
        <v>272</v>
      </c>
      <c r="I83" s="226"/>
    </row>
    <row r="84" spans="1:9" ht="20.25" customHeight="1" x14ac:dyDescent="0.3">
      <c r="A84" s="225"/>
      <c r="B84" s="226"/>
      <c r="C84" s="226" t="s">
        <v>378</v>
      </c>
      <c r="D84" s="227">
        <v>38962</v>
      </c>
      <c r="E84" s="226"/>
      <c r="F84" s="226" t="s">
        <v>379</v>
      </c>
      <c r="G84" s="226" t="s">
        <v>380</v>
      </c>
      <c r="H84" s="225" t="s">
        <v>276</v>
      </c>
      <c r="I84" s="226"/>
    </row>
    <row r="85" spans="1:9" ht="18.899999999999999" customHeight="1" x14ac:dyDescent="0.3">
      <c r="A85" s="225"/>
      <c r="B85" s="229"/>
      <c r="C85" s="226" t="s">
        <v>381</v>
      </c>
      <c r="D85" s="227">
        <v>38842</v>
      </c>
      <c r="E85" s="226"/>
      <c r="F85" s="226" t="s">
        <v>382</v>
      </c>
      <c r="G85" s="226" t="s">
        <v>383</v>
      </c>
      <c r="H85" s="225" t="s">
        <v>276</v>
      </c>
      <c r="I85" s="229"/>
    </row>
    <row r="86" spans="1:9" ht="18.899999999999999" customHeight="1" x14ac:dyDescent="0.3">
      <c r="A86" s="225"/>
      <c r="B86" s="231"/>
      <c r="C86" s="226" t="s">
        <v>384</v>
      </c>
      <c r="D86" s="227">
        <v>38968</v>
      </c>
      <c r="E86" s="226"/>
      <c r="F86" s="226" t="s">
        <v>385</v>
      </c>
      <c r="G86" s="226" t="s">
        <v>386</v>
      </c>
      <c r="H86" s="225" t="s">
        <v>276</v>
      </c>
      <c r="I86" s="231"/>
    </row>
    <row r="87" spans="1:9" ht="18.899999999999999" customHeight="1" x14ac:dyDescent="0.3">
      <c r="A87" s="225"/>
      <c r="B87" s="231"/>
      <c r="C87" s="226" t="s">
        <v>387</v>
      </c>
      <c r="D87" s="227">
        <v>39018</v>
      </c>
      <c r="E87" s="226"/>
      <c r="F87" s="226" t="s">
        <v>388</v>
      </c>
      <c r="G87" s="226" t="s">
        <v>389</v>
      </c>
      <c r="H87" s="225" t="s">
        <v>276</v>
      </c>
      <c r="I87" s="231"/>
    </row>
    <row r="88" spans="1:9" ht="18.899999999999999" customHeight="1" x14ac:dyDescent="0.3">
      <c r="A88" s="225"/>
      <c r="B88" s="231"/>
      <c r="C88" s="226" t="s">
        <v>390</v>
      </c>
      <c r="D88" s="227">
        <v>39063</v>
      </c>
      <c r="E88" s="226"/>
      <c r="F88" s="226" t="s">
        <v>391</v>
      </c>
      <c r="G88" s="226" t="s">
        <v>392</v>
      </c>
      <c r="H88" s="225" t="s">
        <v>280</v>
      </c>
      <c r="I88" s="231"/>
    </row>
    <row r="89" spans="1:9" ht="18.899999999999999" customHeight="1" x14ac:dyDescent="0.3">
      <c r="A89" s="225"/>
      <c r="B89" s="231"/>
      <c r="C89" s="226" t="s">
        <v>393</v>
      </c>
      <c r="D89" s="227">
        <v>38763</v>
      </c>
      <c r="E89" s="226"/>
      <c r="F89" s="226" t="s">
        <v>394</v>
      </c>
      <c r="G89" s="226" t="s">
        <v>395</v>
      </c>
      <c r="H89" s="225" t="s">
        <v>280</v>
      </c>
      <c r="I89" s="231"/>
    </row>
    <row r="90" spans="1:9" ht="18.899999999999999" customHeight="1" x14ac:dyDescent="0.3">
      <c r="A90" s="225"/>
      <c r="B90" s="231"/>
      <c r="C90" s="226" t="s">
        <v>396</v>
      </c>
      <c r="D90" s="227">
        <v>38885</v>
      </c>
      <c r="E90" s="226"/>
      <c r="F90" s="226" t="s">
        <v>397</v>
      </c>
      <c r="G90" s="226" t="s">
        <v>398</v>
      </c>
      <c r="H90" s="225" t="s">
        <v>280</v>
      </c>
      <c r="I90" s="231"/>
    </row>
    <row r="91" spans="1:9" ht="18.899999999999999" customHeight="1" x14ac:dyDescent="0.3">
      <c r="A91" s="225"/>
      <c r="B91" s="231"/>
      <c r="C91" s="226" t="s">
        <v>399</v>
      </c>
      <c r="D91" s="227">
        <v>38860</v>
      </c>
      <c r="E91" s="226"/>
      <c r="F91" s="226" t="s">
        <v>400</v>
      </c>
      <c r="G91" s="226" t="s">
        <v>401</v>
      </c>
      <c r="H91" s="225" t="s">
        <v>280</v>
      </c>
      <c r="I91" s="231"/>
    </row>
    <row r="92" spans="1:9" ht="18.899999999999999" customHeight="1" x14ac:dyDescent="0.3">
      <c r="A92" s="231"/>
      <c r="B92" s="231"/>
      <c r="C92" s="226"/>
      <c r="D92" s="226"/>
      <c r="E92" s="226"/>
      <c r="F92" s="226"/>
      <c r="G92" s="226"/>
      <c r="H92" s="225"/>
      <c r="I92" s="231"/>
    </row>
    <row r="93" spans="1:9" ht="18.899999999999999" customHeight="1" x14ac:dyDescent="0.3">
      <c r="A93" s="231"/>
      <c r="B93" s="231"/>
      <c r="C93" s="226"/>
      <c r="D93" s="227"/>
      <c r="E93" s="226"/>
      <c r="F93" s="226"/>
      <c r="G93" s="226"/>
      <c r="H93" s="225"/>
      <c r="I93" s="231"/>
    </row>
    <row r="94" spans="1:9" ht="18.899999999999999" customHeight="1" x14ac:dyDescent="0.25">
      <c r="A94" s="231"/>
      <c r="B94" s="231"/>
      <c r="C94" s="231"/>
      <c r="D94" s="242"/>
      <c r="E94" s="231"/>
      <c r="F94" s="231"/>
      <c r="G94" s="231"/>
      <c r="H94" s="234"/>
      <c r="I94" s="231"/>
    </row>
    <row r="95" spans="1:9" ht="18.899999999999999" customHeight="1" x14ac:dyDescent="0.25">
      <c r="A95" s="231"/>
      <c r="B95" s="231"/>
      <c r="C95" s="231"/>
      <c r="D95" s="242"/>
      <c r="E95" s="231"/>
      <c r="F95" s="231"/>
      <c r="G95" s="231"/>
      <c r="H95" s="234"/>
      <c r="I95" s="231"/>
    </row>
    <row r="96" spans="1:9" ht="18.899999999999999" customHeight="1" x14ac:dyDescent="0.25">
      <c r="A96" s="231"/>
      <c r="B96" s="231"/>
      <c r="C96" s="231"/>
      <c r="D96" s="242"/>
      <c r="E96" s="231"/>
      <c r="F96" s="231"/>
      <c r="G96" s="231"/>
      <c r="H96" s="234"/>
      <c r="I96" s="231"/>
    </row>
    <row r="97" spans="1:10" ht="18.899999999999999" customHeight="1" x14ac:dyDescent="0.25">
      <c r="A97" s="231"/>
      <c r="B97" s="231"/>
      <c r="C97" s="231"/>
      <c r="D97" s="242"/>
      <c r="E97" s="231"/>
      <c r="F97" s="231"/>
      <c r="G97" s="231"/>
      <c r="H97" s="234"/>
      <c r="I97" s="231"/>
    </row>
    <row r="98" spans="1:10" ht="18.899999999999999" customHeight="1" x14ac:dyDescent="0.3">
      <c r="A98" s="203"/>
    </row>
    <row r="99" spans="1:10" ht="18.899999999999999" customHeight="1" x14ac:dyDescent="0.3">
      <c r="C99" s="1" t="s">
        <v>142</v>
      </c>
      <c r="G99" s="389" t="s">
        <v>305</v>
      </c>
      <c r="H99" s="389"/>
      <c r="I99" s="389"/>
    </row>
    <row r="100" spans="1:10" ht="18.899999999999999" customHeight="1" x14ac:dyDescent="0.25">
      <c r="G100" s="387" t="s">
        <v>76</v>
      </c>
      <c r="H100" s="387"/>
      <c r="I100" s="387"/>
      <c r="J100" s="244"/>
    </row>
    <row r="101" spans="1:10" ht="18.899999999999999" customHeight="1" x14ac:dyDescent="0.25">
      <c r="H101" s="202"/>
    </row>
    <row r="102" spans="1:10" ht="18.899999999999999" customHeight="1" x14ac:dyDescent="0.25">
      <c r="H102" s="202"/>
    </row>
    <row r="103" spans="1:10" ht="18.899999999999999" customHeight="1" x14ac:dyDescent="0.25"/>
    <row r="104" spans="1:10" ht="18.899999999999999" customHeight="1" x14ac:dyDescent="0.3">
      <c r="A104" s="390" t="s">
        <v>264</v>
      </c>
      <c r="B104" s="390"/>
      <c r="C104" s="390"/>
      <c r="D104" s="200" t="s">
        <v>265</v>
      </c>
      <c r="E104" s="200"/>
      <c r="F104" s="223"/>
      <c r="G104" s="223"/>
      <c r="H104" s="202"/>
      <c r="I104" s="201"/>
    </row>
    <row r="105" spans="1:10" ht="18.899999999999999" customHeight="1" x14ac:dyDescent="0.3">
      <c r="A105" s="165" t="s">
        <v>266</v>
      </c>
      <c r="B105" s="224"/>
      <c r="C105" s="224"/>
      <c r="D105" s="165" t="s">
        <v>267</v>
      </c>
      <c r="E105" s="165"/>
      <c r="F105" s="165"/>
      <c r="G105" s="165"/>
      <c r="H105" s="165"/>
      <c r="I105" s="165"/>
    </row>
    <row r="106" spans="1:10" ht="18.899999999999999" customHeight="1" x14ac:dyDescent="0.3">
      <c r="A106" s="203"/>
    </row>
    <row r="107" spans="1:10" ht="30" customHeight="1" x14ac:dyDescent="0.25">
      <c r="A107" s="204" t="s">
        <v>154</v>
      </c>
      <c r="B107" s="204" t="s">
        <v>155</v>
      </c>
      <c r="C107" s="204" t="s">
        <v>156</v>
      </c>
      <c r="D107" s="204" t="s">
        <v>157</v>
      </c>
      <c r="E107" s="204" t="s">
        <v>158</v>
      </c>
      <c r="F107" s="204" t="s">
        <v>180</v>
      </c>
      <c r="G107" s="204" t="s">
        <v>268</v>
      </c>
      <c r="H107" s="204" t="s">
        <v>181</v>
      </c>
      <c r="I107" s="204" t="s">
        <v>71</v>
      </c>
    </row>
    <row r="108" spans="1:10" ht="18.899999999999999" customHeight="1" x14ac:dyDescent="0.3">
      <c r="A108" s="231"/>
      <c r="B108" s="226" t="s">
        <v>402</v>
      </c>
      <c r="C108" s="226" t="s">
        <v>333</v>
      </c>
      <c r="D108" s="227">
        <v>38500</v>
      </c>
      <c r="E108" s="226"/>
      <c r="F108" s="226" t="s">
        <v>403</v>
      </c>
      <c r="G108" s="226" t="s">
        <v>404</v>
      </c>
      <c r="H108" s="225" t="s">
        <v>272</v>
      </c>
      <c r="I108" s="226"/>
    </row>
    <row r="109" spans="1:10" ht="19.5" customHeight="1" x14ac:dyDescent="0.3">
      <c r="A109" s="231"/>
      <c r="B109" s="226" t="s">
        <v>405</v>
      </c>
      <c r="C109" s="226" t="s">
        <v>334</v>
      </c>
      <c r="D109" s="227">
        <v>38229</v>
      </c>
      <c r="E109" s="226"/>
      <c r="F109" s="226" t="s">
        <v>406</v>
      </c>
      <c r="G109" s="226" t="s">
        <v>407</v>
      </c>
      <c r="H109" s="225" t="s">
        <v>272</v>
      </c>
      <c r="I109" s="226"/>
    </row>
    <row r="110" spans="1:10" ht="18.899999999999999" customHeight="1" x14ac:dyDescent="0.3">
      <c r="A110" s="231"/>
      <c r="B110" s="226" t="s">
        <v>408</v>
      </c>
      <c r="C110" s="226" t="s">
        <v>335</v>
      </c>
      <c r="D110" s="227">
        <v>39077</v>
      </c>
      <c r="E110" s="226"/>
      <c r="F110" s="226" t="s">
        <v>409</v>
      </c>
      <c r="G110" s="226" t="s">
        <v>410</v>
      </c>
      <c r="H110" s="225" t="s">
        <v>272</v>
      </c>
      <c r="I110" s="226"/>
    </row>
    <row r="111" spans="1:10" ht="18.899999999999999" customHeight="1" x14ac:dyDescent="0.3">
      <c r="A111" s="231"/>
      <c r="B111" s="226" t="s">
        <v>411</v>
      </c>
      <c r="C111" s="226" t="s">
        <v>336</v>
      </c>
      <c r="D111" s="227">
        <v>39102</v>
      </c>
      <c r="E111" s="226"/>
      <c r="F111" s="226" t="s">
        <v>412</v>
      </c>
      <c r="G111" s="226" t="s">
        <v>410</v>
      </c>
      <c r="H111" s="225" t="s">
        <v>272</v>
      </c>
      <c r="I111" s="230"/>
    </row>
    <row r="112" spans="1:10" ht="18.899999999999999" customHeight="1" x14ac:dyDescent="0.3">
      <c r="A112" s="231"/>
      <c r="B112" s="226" t="s">
        <v>413</v>
      </c>
      <c r="C112" s="226" t="s">
        <v>337</v>
      </c>
      <c r="D112" s="227">
        <v>38892</v>
      </c>
      <c r="E112" s="226"/>
      <c r="F112" s="226" t="s">
        <v>414</v>
      </c>
      <c r="G112" s="226" t="s">
        <v>410</v>
      </c>
      <c r="H112" s="225" t="s">
        <v>276</v>
      </c>
      <c r="I112" s="226"/>
    </row>
    <row r="113" spans="1:9" ht="18.899999999999999" customHeight="1" x14ac:dyDescent="0.3">
      <c r="A113" s="231"/>
      <c r="B113" s="226" t="s">
        <v>415</v>
      </c>
      <c r="C113" s="226" t="s">
        <v>338</v>
      </c>
      <c r="D113" s="227">
        <v>38836</v>
      </c>
      <c r="E113" s="226"/>
      <c r="F113" s="226" t="s">
        <v>397</v>
      </c>
      <c r="G113" s="226" t="s">
        <v>416</v>
      </c>
      <c r="H113" s="225" t="s">
        <v>276</v>
      </c>
      <c r="I113" s="226"/>
    </row>
    <row r="114" spans="1:9" ht="18.899999999999999" customHeight="1" x14ac:dyDescent="0.3">
      <c r="A114" s="231"/>
      <c r="B114" s="226" t="s">
        <v>417</v>
      </c>
      <c r="C114" s="226" t="s">
        <v>339</v>
      </c>
      <c r="D114" s="227">
        <v>39005</v>
      </c>
      <c r="E114" s="226"/>
      <c r="F114" s="226" t="s">
        <v>418</v>
      </c>
      <c r="G114" s="226" t="s">
        <v>419</v>
      </c>
      <c r="H114" s="225" t="s">
        <v>280</v>
      </c>
      <c r="I114" s="226"/>
    </row>
    <row r="115" spans="1:9" ht="18.899999999999999" customHeight="1" x14ac:dyDescent="0.3">
      <c r="A115" s="231"/>
      <c r="B115" s="226" t="s">
        <v>420</v>
      </c>
      <c r="C115" s="226" t="s">
        <v>340</v>
      </c>
      <c r="D115" s="227">
        <v>39045</v>
      </c>
      <c r="E115" s="226"/>
      <c r="F115" s="226" t="s">
        <v>421</v>
      </c>
      <c r="G115" s="226" t="s">
        <v>407</v>
      </c>
      <c r="H115" s="225" t="s">
        <v>280</v>
      </c>
      <c r="I115" s="226"/>
    </row>
    <row r="116" spans="1:9" ht="18.899999999999999" customHeight="1" x14ac:dyDescent="0.3">
      <c r="A116" s="231"/>
      <c r="B116" s="226" t="s">
        <v>422</v>
      </c>
      <c r="C116" s="226" t="s">
        <v>341</v>
      </c>
      <c r="D116" s="227">
        <v>39159</v>
      </c>
      <c r="E116" s="226"/>
      <c r="F116" s="226" t="s">
        <v>423</v>
      </c>
      <c r="G116" s="226" t="s">
        <v>410</v>
      </c>
      <c r="H116" s="225" t="s">
        <v>280</v>
      </c>
      <c r="I116" s="226"/>
    </row>
    <row r="117" spans="1:9" ht="18.899999999999999" customHeight="1" x14ac:dyDescent="0.3">
      <c r="A117" s="231"/>
      <c r="B117" s="226" t="s">
        <v>424</v>
      </c>
      <c r="C117" s="226" t="s">
        <v>425</v>
      </c>
      <c r="D117" s="227">
        <v>39274</v>
      </c>
      <c r="E117" s="226"/>
      <c r="F117" s="226" t="s">
        <v>426</v>
      </c>
      <c r="G117" s="226" t="s">
        <v>410</v>
      </c>
      <c r="H117" s="225" t="s">
        <v>280</v>
      </c>
      <c r="I117" s="226"/>
    </row>
    <row r="118" spans="1:9" ht="18.899999999999999" customHeight="1" x14ac:dyDescent="0.3">
      <c r="A118" s="231"/>
      <c r="B118" s="226" t="s">
        <v>427</v>
      </c>
      <c r="C118" s="226" t="s">
        <v>428</v>
      </c>
      <c r="D118" s="227">
        <v>39106</v>
      </c>
      <c r="E118" s="226"/>
      <c r="F118" s="226" t="s">
        <v>429</v>
      </c>
      <c r="G118" s="226" t="s">
        <v>416</v>
      </c>
      <c r="H118" s="225" t="s">
        <v>280</v>
      </c>
      <c r="I118" s="226"/>
    </row>
    <row r="119" spans="1:9" ht="18.899999999999999" customHeight="1" x14ac:dyDescent="0.3">
      <c r="A119" s="231"/>
      <c r="B119" s="226" t="s">
        <v>430</v>
      </c>
      <c r="C119" s="226" t="s">
        <v>431</v>
      </c>
      <c r="D119" s="227">
        <v>39191</v>
      </c>
      <c r="E119" s="226"/>
      <c r="F119" s="226" t="s">
        <v>432</v>
      </c>
      <c r="G119" s="226" t="s">
        <v>433</v>
      </c>
      <c r="H119" s="225" t="s">
        <v>280</v>
      </c>
      <c r="I119" s="226"/>
    </row>
    <row r="120" spans="1:9" ht="18.899999999999999" customHeight="1" x14ac:dyDescent="0.25">
      <c r="A120" s="229"/>
      <c r="B120" s="229"/>
      <c r="C120" s="229"/>
      <c r="D120" s="229"/>
      <c r="E120" s="229"/>
      <c r="F120" s="229"/>
      <c r="G120" s="229"/>
      <c r="H120" s="229"/>
      <c r="I120" s="231"/>
    </row>
    <row r="121" spans="1:9" ht="18.899999999999999" customHeight="1" x14ac:dyDescent="0.25">
      <c r="A121" s="229"/>
      <c r="B121" s="229"/>
      <c r="C121" s="229"/>
      <c r="D121" s="229"/>
      <c r="E121" s="229"/>
      <c r="F121" s="229"/>
      <c r="G121" s="229"/>
      <c r="H121" s="229"/>
      <c r="I121" s="231"/>
    </row>
    <row r="122" spans="1:9" ht="18.899999999999999" customHeight="1" x14ac:dyDescent="0.25">
      <c r="A122" s="229"/>
      <c r="B122" s="229"/>
      <c r="C122" s="229"/>
      <c r="D122" s="229"/>
      <c r="E122" s="229"/>
      <c r="F122" s="229"/>
      <c r="G122" s="229"/>
      <c r="H122" s="229"/>
      <c r="I122" s="231"/>
    </row>
    <row r="123" spans="1:9" ht="18.899999999999999" customHeight="1" x14ac:dyDescent="0.25">
      <c r="A123" s="229"/>
      <c r="B123" s="229"/>
      <c r="C123" s="229"/>
      <c r="D123" s="229"/>
      <c r="E123" s="229"/>
      <c r="F123" s="229"/>
      <c r="G123" s="229"/>
      <c r="H123" s="229"/>
      <c r="I123" s="231"/>
    </row>
    <row r="124" spans="1:9" ht="18.899999999999999" customHeight="1" x14ac:dyDescent="0.25">
      <c r="A124" s="229"/>
      <c r="B124" s="229"/>
      <c r="C124" s="229"/>
      <c r="D124" s="229"/>
      <c r="E124" s="229"/>
      <c r="F124" s="229"/>
      <c r="G124" s="229"/>
      <c r="H124" s="229"/>
      <c r="I124" s="231"/>
    </row>
    <row r="125" spans="1:9" ht="18.899999999999999" customHeight="1" x14ac:dyDescent="0.3">
      <c r="A125" s="203"/>
    </row>
    <row r="126" spans="1:9" ht="18.899999999999999" customHeight="1" x14ac:dyDescent="0.3">
      <c r="C126" s="1" t="s">
        <v>142</v>
      </c>
      <c r="G126" s="389" t="s">
        <v>305</v>
      </c>
      <c r="H126" s="389"/>
      <c r="I126" s="389"/>
    </row>
    <row r="127" spans="1:9" ht="18.899999999999999" customHeight="1" x14ac:dyDescent="0.25">
      <c r="G127" s="387" t="s">
        <v>76</v>
      </c>
      <c r="H127" s="387"/>
      <c r="I127" s="387"/>
    </row>
    <row r="128" spans="1:9" ht="18.899999999999999" customHeight="1" x14ac:dyDescent="0.25">
      <c r="H128" s="202"/>
    </row>
    <row r="129" spans="1:9" ht="18.899999999999999" customHeight="1" x14ac:dyDescent="0.25"/>
    <row r="130" spans="1:9" ht="18.899999999999999" customHeight="1" x14ac:dyDescent="0.25"/>
    <row r="131" spans="1:9" ht="18.899999999999999" customHeight="1" x14ac:dyDescent="0.3">
      <c r="A131" s="390" t="s">
        <v>264</v>
      </c>
      <c r="B131" s="390"/>
      <c r="C131" s="390"/>
      <c r="D131" s="200" t="s">
        <v>265</v>
      </c>
      <c r="E131" s="200"/>
      <c r="F131" s="223"/>
      <c r="G131" s="223"/>
      <c r="H131" s="202"/>
      <c r="I131" s="201"/>
    </row>
    <row r="132" spans="1:9" ht="18.899999999999999" customHeight="1" x14ac:dyDescent="0.3">
      <c r="A132" s="165" t="s">
        <v>266</v>
      </c>
      <c r="B132" s="224"/>
      <c r="C132" s="224"/>
      <c r="D132" s="165" t="s">
        <v>267</v>
      </c>
      <c r="E132" s="165"/>
      <c r="F132" s="165"/>
      <c r="G132" s="165"/>
      <c r="H132" s="165"/>
      <c r="I132" s="165"/>
    </row>
    <row r="133" spans="1:9" ht="18.899999999999999" customHeight="1" x14ac:dyDescent="0.3">
      <c r="A133" s="203"/>
    </row>
    <row r="134" spans="1:9" ht="39" customHeight="1" x14ac:dyDescent="0.25">
      <c r="A134" s="204" t="s">
        <v>154</v>
      </c>
      <c r="B134" s="204" t="s">
        <v>155</v>
      </c>
      <c r="C134" s="204" t="s">
        <v>156</v>
      </c>
      <c r="D134" s="204" t="s">
        <v>157</v>
      </c>
      <c r="E134" s="204" t="s">
        <v>158</v>
      </c>
      <c r="F134" s="204" t="s">
        <v>180</v>
      </c>
      <c r="G134" s="204" t="s">
        <v>268</v>
      </c>
      <c r="H134" s="204" t="s">
        <v>181</v>
      </c>
      <c r="I134" s="204" t="s">
        <v>71</v>
      </c>
    </row>
    <row r="135" spans="1:9" ht="18.899999999999999" customHeight="1" x14ac:dyDescent="0.3">
      <c r="A135" s="225"/>
      <c r="B135" s="226"/>
      <c r="C135" s="226" t="s">
        <v>434</v>
      </c>
      <c r="D135" s="227">
        <v>38956</v>
      </c>
      <c r="E135" s="226"/>
      <c r="F135" s="226" t="s">
        <v>435</v>
      </c>
      <c r="G135" s="226" t="s">
        <v>436</v>
      </c>
      <c r="H135" s="225" t="s">
        <v>280</v>
      </c>
      <c r="I135" s="226"/>
    </row>
    <row r="136" spans="1:9" ht="24" customHeight="1" x14ac:dyDescent="0.3">
      <c r="A136" s="225"/>
      <c r="B136" s="226"/>
      <c r="C136" s="226" t="s">
        <v>437</v>
      </c>
      <c r="D136" s="227">
        <v>38917</v>
      </c>
      <c r="E136" s="226"/>
      <c r="F136" s="226" t="s">
        <v>438</v>
      </c>
      <c r="G136" s="226" t="s">
        <v>439</v>
      </c>
      <c r="H136" s="225" t="s">
        <v>280</v>
      </c>
      <c r="I136" s="226"/>
    </row>
    <row r="137" spans="1:9" ht="18.899999999999999" customHeight="1" x14ac:dyDescent="0.3">
      <c r="A137" s="225"/>
      <c r="B137" s="226"/>
      <c r="C137" s="226" t="s">
        <v>440</v>
      </c>
      <c r="D137" s="227">
        <v>38923</v>
      </c>
      <c r="E137" s="226"/>
      <c r="F137" s="226" t="s">
        <v>441</v>
      </c>
      <c r="G137" s="226" t="s">
        <v>442</v>
      </c>
      <c r="H137" s="225" t="s">
        <v>280</v>
      </c>
      <c r="I137" s="226"/>
    </row>
    <row r="138" spans="1:9" ht="18.899999999999999" customHeight="1" x14ac:dyDescent="0.3">
      <c r="A138" s="225"/>
      <c r="B138" s="226"/>
      <c r="C138" s="230" t="s">
        <v>443</v>
      </c>
      <c r="D138" s="227">
        <v>38997</v>
      </c>
      <c r="E138" s="226"/>
      <c r="F138" s="226" t="s">
        <v>444</v>
      </c>
      <c r="G138" s="226" t="s">
        <v>445</v>
      </c>
      <c r="H138" s="225" t="s">
        <v>276</v>
      </c>
      <c r="I138" s="229"/>
    </row>
    <row r="139" spans="1:9" ht="17.25" customHeight="1" x14ac:dyDescent="0.3">
      <c r="A139" s="225"/>
      <c r="B139" s="226"/>
      <c r="C139" s="226" t="s">
        <v>446</v>
      </c>
      <c r="D139" s="227">
        <v>38863</v>
      </c>
      <c r="E139" s="226"/>
      <c r="F139" s="226" t="s">
        <v>447</v>
      </c>
      <c r="G139" s="226" t="s">
        <v>448</v>
      </c>
      <c r="H139" s="225" t="s">
        <v>280</v>
      </c>
      <c r="I139" s="231"/>
    </row>
    <row r="140" spans="1:9" ht="19.5" customHeight="1" x14ac:dyDescent="0.3">
      <c r="A140" s="225"/>
      <c r="B140" s="226"/>
      <c r="C140" s="226" t="s">
        <v>449</v>
      </c>
      <c r="D140" s="227">
        <v>38871</v>
      </c>
      <c r="E140" s="226"/>
      <c r="F140" s="226" t="s">
        <v>450</v>
      </c>
      <c r="G140" s="226" t="s">
        <v>451</v>
      </c>
      <c r="H140" s="225" t="s">
        <v>280</v>
      </c>
      <c r="I140" s="231"/>
    </row>
    <row r="141" spans="1:9" ht="18.899999999999999" customHeight="1" x14ac:dyDescent="0.3">
      <c r="A141" s="225"/>
      <c r="B141" s="226"/>
      <c r="C141" s="226" t="s">
        <v>452</v>
      </c>
      <c r="D141" s="227">
        <v>39070</v>
      </c>
      <c r="E141" s="226"/>
      <c r="F141" s="226" t="s">
        <v>453</v>
      </c>
      <c r="G141" s="226" t="s">
        <v>454</v>
      </c>
      <c r="H141" s="225" t="s">
        <v>276</v>
      </c>
      <c r="I141" s="231"/>
    </row>
    <row r="142" spans="1:9" ht="23.25" customHeight="1" x14ac:dyDescent="0.3">
      <c r="A142" s="225"/>
      <c r="B142" s="226"/>
      <c r="C142" s="230" t="s">
        <v>455</v>
      </c>
      <c r="D142" s="227">
        <v>38981</v>
      </c>
      <c r="E142" s="226"/>
      <c r="F142" s="226" t="s">
        <v>456</v>
      </c>
      <c r="G142" s="226" t="s">
        <v>457</v>
      </c>
      <c r="H142" s="225" t="s">
        <v>272</v>
      </c>
      <c r="I142" s="231"/>
    </row>
    <row r="143" spans="1:9" ht="18.899999999999999" customHeight="1" x14ac:dyDescent="0.3">
      <c r="A143" s="225"/>
      <c r="B143" s="226"/>
      <c r="C143" s="230" t="s">
        <v>458</v>
      </c>
      <c r="D143" s="227">
        <v>39071</v>
      </c>
      <c r="E143" s="226"/>
      <c r="F143" s="226" t="s">
        <v>459</v>
      </c>
      <c r="G143" s="226" t="s">
        <v>460</v>
      </c>
      <c r="H143" s="225" t="s">
        <v>272</v>
      </c>
      <c r="I143" s="231"/>
    </row>
    <row r="144" spans="1:9" ht="18.899999999999999" customHeight="1" x14ac:dyDescent="0.3">
      <c r="A144" s="225"/>
      <c r="B144" s="226"/>
      <c r="C144" s="230" t="s">
        <v>461</v>
      </c>
      <c r="D144" s="227">
        <v>38935</v>
      </c>
      <c r="E144" s="226"/>
      <c r="F144" s="226" t="s">
        <v>462</v>
      </c>
      <c r="G144" s="226" t="s">
        <v>463</v>
      </c>
      <c r="H144" s="225" t="s">
        <v>272</v>
      </c>
      <c r="I144" s="231"/>
    </row>
    <row r="145" spans="1:9" ht="18.899999999999999" customHeight="1" x14ac:dyDescent="0.3">
      <c r="A145" s="225"/>
      <c r="B145" s="226"/>
      <c r="C145" s="226" t="s">
        <v>464</v>
      </c>
      <c r="D145" s="227">
        <v>38956</v>
      </c>
      <c r="E145" s="226"/>
      <c r="F145" s="226" t="s">
        <v>465</v>
      </c>
      <c r="G145" s="226" t="s">
        <v>466</v>
      </c>
      <c r="H145" s="225" t="s">
        <v>272</v>
      </c>
      <c r="I145" s="231"/>
    </row>
    <row r="146" spans="1:9" ht="18.899999999999999" customHeight="1" x14ac:dyDescent="0.3">
      <c r="A146" s="225"/>
      <c r="B146" s="226"/>
      <c r="C146" s="226" t="s">
        <v>467</v>
      </c>
      <c r="D146" s="227">
        <v>39063</v>
      </c>
      <c r="E146" s="226"/>
      <c r="F146" s="226" t="s">
        <v>468</v>
      </c>
      <c r="G146" s="226" t="s">
        <v>469</v>
      </c>
      <c r="H146" s="225" t="s">
        <v>276</v>
      </c>
      <c r="I146" s="231"/>
    </row>
    <row r="147" spans="1:9" ht="18.899999999999999" customHeight="1" x14ac:dyDescent="0.3">
      <c r="A147" s="225"/>
      <c r="B147" s="226"/>
      <c r="C147" s="226" t="s">
        <v>470</v>
      </c>
      <c r="D147" s="227">
        <v>38879</v>
      </c>
      <c r="E147" s="226"/>
      <c r="F147" s="226" t="s">
        <v>471</v>
      </c>
      <c r="G147" s="226" t="s">
        <v>472</v>
      </c>
      <c r="H147" s="225" t="s">
        <v>280</v>
      </c>
      <c r="I147" s="231"/>
    </row>
    <row r="148" spans="1:9" ht="18.899999999999999" customHeight="1" x14ac:dyDescent="0.3">
      <c r="A148" s="225"/>
      <c r="B148" s="226"/>
      <c r="C148" s="226"/>
      <c r="D148" s="227"/>
      <c r="E148" s="226"/>
      <c r="F148" s="226"/>
      <c r="G148" s="226"/>
      <c r="H148" s="225"/>
      <c r="I148" s="231"/>
    </row>
    <row r="149" spans="1:9" ht="18.899999999999999" customHeight="1" x14ac:dyDescent="0.4">
      <c r="A149" s="225"/>
      <c r="B149" s="226"/>
      <c r="C149" s="241"/>
      <c r="D149" s="242"/>
      <c r="E149" s="231"/>
      <c r="F149" s="231"/>
      <c r="G149" s="231"/>
      <c r="H149" s="234"/>
      <c r="I149" s="231"/>
    </row>
    <row r="150" spans="1:9" ht="18.899999999999999" customHeight="1" x14ac:dyDescent="0.25">
      <c r="I150" s="205"/>
    </row>
    <row r="151" spans="1:9" ht="18.899999999999999" customHeight="1" x14ac:dyDescent="0.3">
      <c r="C151" s="1" t="s">
        <v>142</v>
      </c>
      <c r="G151" s="389" t="s">
        <v>305</v>
      </c>
      <c r="H151" s="389"/>
      <c r="I151" s="389"/>
    </row>
    <row r="152" spans="1:9" ht="18.899999999999999" customHeight="1" x14ac:dyDescent="0.25">
      <c r="G152" s="387" t="s">
        <v>76</v>
      </c>
      <c r="H152" s="387"/>
      <c r="I152" s="387"/>
    </row>
    <row r="153" spans="1:9" ht="18.899999999999999" customHeight="1" x14ac:dyDescent="0.25">
      <c r="H153" s="202"/>
    </row>
    <row r="154" spans="1:9" ht="18.899999999999999" customHeight="1" x14ac:dyDescent="0.25"/>
    <row r="155" spans="1:9" ht="18.899999999999999" customHeight="1" x14ac:dyDescent="0.25"/>
    <row r="156" spans="1:9" ht="18.899999999999999" customHeight="1" x14ac:dyDescent="0.25"/>
    <row r="157" spans="1:9" ht="18.899999999999999" customHeight="1" x14ac:dyDescent="0.25"/>
    <row r="158" spans="1:9" ht="18.899999999999999" customHeight="1" x14ac:dyDescent="0.3">
      <c r="A158" s="390" t="s">
        <v>264</v>
      </c>
      <c r="B158" s="390"/>
      <c r="C158" s="390"/>
      <c r="D158" s="200" t="s">
        <v>265</v>
      </c>
      <c r="E158" s="200"/>
      <c r="F158" s="223"/>
      <c r="G158" s="223"/>
      <c r="H158" s="202"/>
      <c r="I158" s="201"/>
    </row>
    <row r="159" spans="1:9" ht="18.899999999999999" customHeight="1" x14ac:dyDescent="0.3">
      <c r="A159" s="165" t="s">
        <v>266</v>
      </c>
      <c r="B159" s="224"/>
      <c r="C159" s="224"/>
      <c r="D159" s="165" t="s">
        <v>267</v>
      </c>
      <c r="E159" s="165"/>
      <c r="F159" s="165"/>
      <c r="G159" s="165"/>
      <c r="H159" s="165"/>
      <c r="I159" s="165"/>
    </row>
    <row r="160" spans="1:9" ht="18.899999999999999" customHeight="1" x14ac:dyDescent="0.3">
      <c r="A160" s="203"/>
    </row>
    <row r="161" spans="1:9" ht="33" customHeight="1" x14ac:dyDescent="0.25">
      <c r="A161" s="204" t="s">
        <v>154</v>
      </c>
      <c r="B161" s="204" t="s">
        <v>155</v>
      </c>
      <c r="C161" s="204" t="s">
        <v>156</v>
      </c>
      <c r="D161" s="204" t="s">
        <v>157</v>
      </c>
      <c r="E161" s="204" t="s">
        <v>158</v>
      </c>
      <c r="F161" s="204" t="s">
        <v>180</v>
      </c>
      <c r="G161" s="204" t="s">
        <v>268</v>
      </c>
      <c r="H161" s="204" t="s">
        <v>181</v>
      </c>
      <c r="I161" s="204" t="s">
        <v>71</v>
      </c>
    </row>
    <row r="162" spans="1:9" ht="24" customHeight="1" x14ac:dyDescent="0.35">
      <c r="A162" s="225"/>
      <c r="B162" s="226"/>
      <c r="C162" s="226" t="s">
        <v>473</v>
      </c>
      <c r="D162" s="227">
        <v>38976</v>
      </c>
      <c r="E162" s="226"/>
      <c r="F162" s="226" t="s">
        <v>474</v>
      </c>
      <c r="G162" s="226" t="s">
        <v>475</v>
      </c>
      <c r="H162" s="225" t="s">
        <v>276</v>
      </c>
      <c r="I162" s="236"/>
    </row>
    <row r="163" spans="1:9" ht="18.899999999999999" customHeight="1" x14ac:dyDescent="0.35">
      <c r="A163" s="225"/>
      <c r="B163" s="226"/>
      <c r="C163" s="230" t="s">
        <v>476</v>
      </c>
      <c r="D163" s="227">
        <v>38879</v>
      </c>
      <c r="E163" s="226"/>
      <c r="F163" s="226" t="s">
        <v>477</v>
      </c>
      <c r="G163" s="226" t="s">
        <v>478</v>
      </c>
      <c r="H163" s="225" t="s">
        <v>280</v>
      </c>
      <c r="I163" s="236"/>
    </row>
    <row r="164" spans="1:9" ht="21.75" customHeight="1" x14ac:dyDescent="0.35">
      <c r="A164" s="225"/>
      <c r="B164" s="226"/>
      <c r="C164" s="226" t="s">
        <v>479</v>
      </c>
      <c r="D164" s="227">
        <v>38940</v>
      </c>
      <c r="E164" s="226"/>
      <c r="F164" s="226" t="s">
        <v>480</v>
      </c>
      <c r="G164" s="226" t="s">
        <v>481</v>
      </c>
      <c r="H164" s="225" t="s">
        <v>276</v>
      </c>
      <c r="I164" s="236"/>
    </row>
    <row r="165" spans="1:9" ht="18.899999999999999" customHeight="1" x14ac:dyDescent="0.35">
      <c r="A165" s="225"/>
      <c r="B165" s="226"/>
      <c r="C165" s="226" t="s">
        <v>443</v>
      </c>
      <c r="D165" s="227">
        <v>38997</v>
      </c>
      <c r="E165" s="226"/>
      <c r="F165" s="226" t="s">
        <v>444</v>
      </c>
      <c r="G165" s="226" t="s">
        <v>482</v>
      </c>
      <c r="H165" s="225" t="s">
        <v>276</v>
      </c>
      <c r="I165" s="237"/>
    </row>
    <row r="166" spans="1:9" ht="18.899999999999999" customHeight="1" x14ac:dyDescent="0.35">
      <c r="A166" s="225"/>
      <c r="B166" s="226"/>
      <c r="C166" s="226" t="s">
        <v>483</v>
      </c>
      <c r="D166" s="227">
        <v>38848</v>
      </c>
      <c r="E166" s="226"/>
      <c r="F166" s="226" t="s">
        <v>484</v>
      </c>
      <c r="G166" s="226" t="s">
        <v>485</v>
      </c>
      <c r="H166" s="225" t="s">
        <v>272</v>
      </c>
      <c r="I166" s="236"/>
    </row>
    <row r="167" spans="1:9" ht="18.75" customHeight="1" x14ac:dyDescent="0.35">
      <c r="A167" s="225"/>
      <c r="B167" s="226"/>
      <c r="C167" s="226" t="s">
        <v>486</v>
      </c>
      <c r="D167" s="227">
        <v>38816</v>
      </c>
      <c r="E167" s="226"/>
      <c r="F167" s="226" t="s">
        <v>487</v>
      </c>
      <c r="G167" s="226" t="s">
        <v>488</v>
      </c>
      <c r="H167" s="225" t="s">
        <v>272</v>
      </c>
      <c r="I167" s="236"/>
    </row>
    <row r="168" spans="1:9" ht="20.25" customHeight="1" x14ac:dyDescent="0.35">
      <c r="A168" s="225"/>
      <c r="B168" s="226"/>
      <c r="C168" s="226" t="s">
        <v>489</v>
      </c>
      <c r="D168" s="227">
        <v>38761</v>
      </c>
      <c r="E168" s="225"/>
      <c r="F168" s="226" t="s">
        <v>490</v>
      </c>
      <c r="G168" s="226" t="s">
        <v>491</v>
      </c>
      <c r="H168" s="225"/>
      <c r="I168" s="236"/>
    </row>
    <row r="169" spans="1:9" ht="18.899999999999999" customHeight="1" x14ac:dyDescent="0.35">
      <c r="A169" s="225"/>
      <c r="B169" s="226"/>
      <c r="C169" s="226" t="s">
        <v>492</v>
      </c>
      <c r="D169" s="227">
        <v>38956</v>
      </c>
      <c r="E169" s="225"/>
      <c r="F169" s="226" t="s">
        <v>493</v>
      </c>
      <c r="G169" s="226" t="s">
        <v>494</v>
      </c>
      <c r="H169" s="225" t="s">
        <v>280</v>
      </c>
      <c r="I169" s="236"/>
    </row>
    <row r="170" spans="1:9" ht="18.899999999999999" customHeight="1" x14ac:dyDescent="0.35">
      <c r="A170" s="225"/>
      <c r="B170" s="226"/>
      <c r="C170" s="230" t="s">
        <v>495</v>
      </c>
      <c r="D170" s="227">
        <v>38947</v>
      </c>
      <c r="E170" s="226"/>
      <c r="F170" s="227" t="s">
        <v>496</v>
      </c>
      <c r="G170" s="226" t="s">
        <v>497</v>
      </c>
      <c r="H170" s="225" t="s">
        <v>280</v>
      </c>
      <c r="I170" s="236"/>
    </row>
    <row r="171" spans="1:9" ht="18.899999999999999" customHeight="1" x14ac:dyDescent="0.35">
      <c r="A171" s="225"/>
      <c r="B171" s="226"/>
      <c r="C171" s="226" t="s">
        <v>498</v>
      </c>
      <c r="D171" s="235">
        <v>38840</v>
      </c>
      <c r="E171" s="230"/>
      <c r="F171" s="230" t="s">
        <v>499</v>
      </c>
      <c r="G171" s="230" t="s">
        <v>500</v>
      </c>
      <c r="H171" s="245" t="s">
        <v>280</v>
      </c>
      <c r="I171" s="236"/>
    </row>
    <row r="172" spans="1:9" ht="18.899999999999999" customHeight="1" x14ac:dyDescent="0.35">
      <c r="A172" s="225"/>
      <c r="B172" s="226"/>
      <c r="C172" s="226" t="s">
        <v>501</v>
      </c>
      <c r="D172" s="227">
        <v>39077</v>
      </c>
      <c r="E172" s="226"/>
      <c r="F172" s="226" t="s">
        <v>502</v>
      </c>
      <c r="G172" s="226" t="s">
        <v>503</v>
      </c>
      <c r="H172" s="225" t="s">
        <v>280</v>
      </c>
      <c r="I172" s="236"/>
    </row>
    <row r="173" spans="1:9" ht="18" x14ac:dyDescent="0.35">
      <c r="A173" s="225"/>
      <c r="B173" s="226"/>
      <c r="C173" s="226" t="s">
        <v>504</v>
      </c>
      <c r="D173" s="227">
        <v>39038</v>
      </c>
      <c r="E173" s="226"/>
      <c r="F173" s="226" t="s">
        <v>505</v>
      </c>
      <c r="G173" s="226" t="s">
        <v>506</v>
      </c>
      <c r="H173" s="225" t="s">
        <v>280</v>
      </c>
      <c r="I173" s="236"/>
    </row>
    <row r="174" spans="1:9" ht="18" x14ac:dyDescent="0.35">
      <c r="A174" s="225"/>
      <c r="B174" s="226"/>
      <c r="C174" s="230" t="s">
        <v>507</v>
      </c>
      <c r="D174" s="227">
        <v>38940</v>
      </c>
      <c r="E174" s="226"/>
      <c r="F174" s="226" t="s">
        <v>508</v>
      </c>
      <c r="G174" s="226" t="s">
        <v>509</v>
      </c>
      <c r="H174" s="225" t="s">
        <v>280</v>
      </c>
      <c r="I174" s="236"/>
    </row>
    <row r="175" spans="1:9" ht="18" x14ac:dyDescent="0.35">
      <c r="A175" s="225"/>
      <c r="B175" s="226"/>
      <c r="C175" s="226" t="s">
        <v>510</v>
      </c>
      <c r="D175" s="227">
        <v>39031</v>
      </c>
      <c r="E175" s="226"/>
      <c r="F175" s="226" t="s">
        <v>511</v>
      </c>
      <c r="G175" s="226" t="s">
        <v>512</v>
      </c>
      <c r="H175" s="225" t="s">
        <v>272</v>
      </c>
      <c r="I175" s="236"/>
    </row>
    <row r="176" spans="1:9" ht="18" x14ac:dyDescent="0.35">
      <c r="A176" s="225"/>
      <c r="B176" s="226"/>
      <c r="C176" s="226" t="s">
        <v>513</v>
      </c>
      <c r="D176" s="227">
        <v>38914</v>
      </c>
      <c r="E176" s="226"/>
      <c r="F176" s="226" t="s">
        <v>514</v>
      </c>
      <c r="G176" s="226" t="s">
        <v>515</v>
      </c>
      <c r="H176" s="225" t="s">
        <v>280</v>
      </c>
      <c r="I176" s="236"/>
    </row>
    <row r="177" spans="1:9" ht="18" x14ac:dyDescent="0.35">
      <c r="A177" s="225"/>
      <c r="B177" s="226"/>
      <c r="C177" s="226" t="s">
        <v>516</v>
      </c>
      <c r="D177" s="227">
        <v>38756</v>
      </c>
      <c r="E177" s="226"/>
      <c r="F177" s="226" t="s">
        <v>517</v>
      </c>
      <c r="G177" s="226" t="s">
        <v>518</v>
      </c>
      <c r="H177" s="225" t="s">
        <v>276</v>
      </c>
      <c r="I177" s="236"/>
    </row>
    <row r="178" spans="1:9" ht="18" x14ac:dyDescent="0.35">
      <c r="A178" s="225"/>
      <c r="B178" s="226"/>
      <c r="C178" s="226" t="s">
        <v>519</v>
      </c>
      <c r="D178" s="227">
        <v>38749</v>
      </c>
      <c r="E178" s="226"/>
      <c r="F178" s="226" t="s">
        <v>520</v>
      </c>
      <c r="G178" s="226" t="s">
        <v>521</v>
      </c>
      <c r="H178" s="225" t="s">
        <v>276</v>
      </c>
      <c r="I178" s="236"/>
    </row>
    <row r="180" spans="1:9" ht="15.6" x14ac:dyDescent="0.3">
      <c r="C180" s="1" t="s">
        <v>142</v>
      </c>
      <c r="G180" s="389" t="s">
        <v>305</v>
      </c>
      <c r="H180" s="389"/>
      <c r="I180" s="389"/>
    </row>
    <row r="181" spans="1:9" x14ac:dyDescent="0.25">
      <c r="G181" s="387" t="s">
        <v>76</v>
      </c>
      <c r="H181" s="387"/>
      <c r="I181" s="387"/>
    </row>
    <row r="182" spans="1:9" x14ac:dyDescent="0.25">
      <c r="H182" s="202"/>
    </row>
    <row r="190" spans="1:9" ht="18.899999999999999" customHeight="1" x14ac:dyDescent="0.25"/>
    <row r="191" spans="1:9" ht="18.899999999999999" customHeight="1" x14ac:dyDescent="0.25"/>
    <row r="192" spans="1:9" ht="18.899999999999999" customHeight="1" x14ac:dyDescent="0.25"/>
    <row r="193" ht="18.899999999999999" customHeight="1" x14ac:dyDescent="0.25"/>
    <row r="194" ht="18.899999999999999" customHeight="1" x14ac:dyDescent="0.25"/>
    <row r="195" ht="18.899999999999999" customHeight="1" x14ac:dyDescent="0.25"/>
    <row r="196" ht="18.899999999999999" customHeight="1" x14ac:dyDescent="0.25"/>
    <row r="197" ht="18.899999999999999" customHeight="1" x14ac:dyDescent="0.25"/>
    <row r="198" ht="18.899999999999999" customHeight="1" x14ac:dyDescent="0.25"/>
    <row r="199" ht="18.899999999999999" customHeight="1" x14ac:dyDescent="0.25"/>
    <row r="200" ht="18.899999999999999" customHeight="1" x14ac:dyDescent="0.25"/>
    <row r="201" ht="18.899999999999999" customHeight="1" x14ac:dyDescent="0.25"/>
    <row r="202" ht="18.899999999999999" customHeight="1" x14ac:dyDescent="0.25"/>
    <row r="203" ht="18.899999999999999" customHeight="1" x14ac:dyDescent="0.25"/>
    <row r="204" ht="18.899999999999999" customHeight="1" x14ac:dyDescent="0.25"/>
    <row r="205" ht="18.899999999999999" customHeight="1" x14ac:dyDescent="0.25"/>
    <row r="206" ht="18.899999999999999" customHeight="1" x14ac:dyDescent="0.25"/>
    <row r="207" ht="18.899999999999999" customHeight="1" x14ac:dyDescent="0.25"/>
    <row r="208" ht="18.899999999999999" customHeight="1" x14ac:dyDescent="0.25"/>
    <row r="209" ht="18.899999999999999" customHeight="1" x14ac:dyDescent="0.25"/>
    <row r="219" ht="18.899999999999999" customHeight="1" x14ac:dyDescent="0.25"/>
    <row r="220" ht="18.899999999999999" customHeight="1" x14ac:dyDescent="0.25"/>
    <row r="221" ht="18.899999999999999" customHeight="1" x14ac:dyDescent="0.25"/>
    <row r="222" ht="18.899999999999999" customHeight="1" x14ac:dyDescent="0.25"/>
    <row r="223" ht="18.899999999999999" customHeight="1" x14ac:dyDescent="0.25"/>
    <row r="224" ht="18.899999999999999" customHeight="1" x14ac:dyDescent="0.25"/>
    <row r="225" ht="18.899999999999999" customHeight="1" x14ac:dyDescent="0.25"/>
    <row r="226" ht="18.899999999999999" customHeight="1" x14ac:dyDescent="0.25"/>
    <row r="227" ht="18.899999999999999" customHeight="1" x14ac:dyDescent="0.25"/>
    <row r="228" ht="18.899999999999999" customHeight="1" x14ac:dyDescent="0.25"/>
    <row r="229" ht="18.899999999999999" customHeight="1" x14ac:dyDescent="0.25"/>
    <row r="230" ht="18.899999999999999" customHeight="1" x14ac:dyDescent="0.25"/>
    <row r="231" ht="18.899999999999999" customHeight="1" x14ac:dyDescent="0.25"/>
    <row r="232" ht="18.899999999999999" customHeight="1" x14ac:dyDescent="0.25"/>
    <row r="233" ht="18.899999999999999" customHeight="1" x14ac:dyDescent="0.25"/>
    <row r="234" ht="18.899999999999999" customHeight="1" x14ac:dyDescent="0.25"/>
    <row r="235" ht="18.899999999999999" customHeight="1" x14ac:dyDescent="0.25"/>
    <row r="236" ht="18.899999999999999" customHeight="1" x14ac:dyDescent="0.25"/>
    <row r="237" ht="18.899999999999999" customHeight="1" x14ac:dyDescent="0.25"/>
    <row r="238" ht="18.899999999999999" customHeight="1" x14ac:dyDescent="0.25"/>
  </sheetData>
  <mergeCells count="18">
    <mergeCell ref="G25:I25"/>
    <mergeCell ref="A30:C30"/>
    <mergeCell ref="G73:I73"/>
    <mergeCell ref="G74:I74"/>
    <mergeCell ref="G180:I180"/>
    <mergeCell ref="G181:I181"/>
    <mergeCell ref="A2:C2"/>
    <mergeCell ref="G126:I126"/>
    <mergeCell ref="A131:C131"/>
    <mergeCell ref="G127:I127"/>
    <mergeCell ref="A78:C78"/>
    <mergeCell ref="A158:C158"/>
    <mergeCell ref="G100:I100"/>
    <mergeCell ref="G99:I99"/>
    <mergeCell ref="A104:C104"/>
    <mergeCell ref="G151:I151"/>
    <mergeCell ref="G152:I152"/>
    <mergeCell ref="G24:I24"/>
  </mergeCells>
  <printOptions horizontalCentered="1"/>
  <pageMargins left="0" right="0" top="0.5" bottom="0.5" header="0.5" footer="0.5"/>
  <pageSetup paperSize="9" fitToWidth="0" fitToHeight="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1"/>
  </sheetPr>
  <dimension ref="A1:U42"/>
  <sheetViews>
    <sheetView tabSelected="1" workbookViewId="0">
      <selection activeCell="B22" sqref="B22"/>
    </sheetView>
  </sheetViews>
  <sheetFormatPr defaultColWidth="8.90625" defaultRowHeight="15.6" x14ac:dyDescent="0.25"/>
  <cols>
    <col min="1" max="1" width="2.90625" style="246" customWidth="1"/>
    <col min="2" max="2" width="20.1796875" style="247" customWidth="1"/>
    <col min="3" max="3" width="3.1796875" style="247" customWidth="1"/>
    <col min="4" max="4" width="10.81640625" style="248" customWidth="1"/>
    <col min="5" max="5" width="4.36328125" style="249" customWidth="1"/>
    <col min="6" max="6" width="4.08984375" style="250" customWidth="1"/>
    <col min="7" max="7" width="3.08984375" style="250" customWidth="1"/>
    <col min="8" max="8" width="5.453125" style="250" customWidth="1"/>
    <col min="9" max="9" width="4" style="249" customWidth="1"/>
    <col min="10" max="10" width="3.08984375" style="251" customWidth="1"/>
    <col min="11" max="11" width="3.54296875" style="251" customWidth="1"/>
    <col min="12" max="12" width="5" style="251" customWidth="1"/>
    <col min="13" max="13" width="8.6328125" style="251" customWidth="1"/>
    <col min="14" max="14" width="4.453125" style="252" customWidth="1"/>
    <col min="15" max="15" width="6.08984375" style="253" customWidth="1"/>
    <col min="16" max="16" width="23.08984375" style="252" customWidth="1"/>
    <col min="17" max="16384" width="8.90625" style="252"/>
  </cols>
  <sheetData>
    <row r="1" spans="1:21" s="254" customFormat="1" ht="26.25" customHeight="1" x14ac:dyDescent="0.3">
      <c r="A1" s="305" t="s">
        <v>590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</row>
    <row r="2" spans="1:21" s="254" customFormat="1" ht="26.25" customHeight="1" x14ac:dyDescent="0.3">
      <c r="A2" s="308" t="s">
        <v>522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</row>
    <row r="3" spans="1:21" s="254" customFormat="1" ht="23.25" customHeight="1" x14ac:dyDescent="0.3">
      <c r="A3" s="303" t="s">
        <v>543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</row>
    <row r="4" spans="1:21" s="255" customFormat="1" ht="35.25" customHeight="1" x14ac:dyDescent="0.25">
      <c r="A4" s="301" t="s">
        <v>154</v>
      </c>
      <c r="B4" s="316" t="s">
        <v>523</v>
      </c>
      <c r="C4" s="313" t="s">
        <v>158</v>
      </c>
      <c r="D4" s="309" t="s">
        <v>524</v>
      </c>
      <c r="E4" s="302" t="s">
        <v>525</v>
      </c>
      <c r="F4" s="302"/>
      <c r="G4" s="302"/>
      <c r="H4" s="302"/>
      <c r="I4" s="302" t="s">
        <v>526</v>
      </c>
      <c r="J4" s="302"/>
      <c r="K4" s="302"/>
      <c r="L4" s="302"/>
      <c r="M4" s="313" t="s">
        <v>527</v>
      </c>
      <c r="N4" s="301" t="s">
        <v>528</v>
      </c>
      <c r="O4" s="314" t="s">
        <v>71</v>
      </c>
      <c r="P4" s="258"/>
      <c r="Q4" s="258"/>
      <c r="R4" s="258"/>
      <c r="S4" s="258"/>
      <c r="T4" s="258"/>
      <c r="U4" s="258"/>
    </row>
    <row r="5" spans="1:21" s="259" customFormat="1" ht="42" customHeight="1" x14ac:dyDescent="0.25">
      <c r="A5" s="301"/>
      <c r="B5" s="316"/>
      <c r="C5" s="302"/>
      <c r="D5" s="309"/>
      <c r="E5" s="260" t="s">
        <v>529</v>
      </c>
      <c r="F5" s="256" t="s">
        <v>530</v>
      </c>
      <c r="G5" s="256" t="s">
        <v>531</v>
      </c>
      <c r="H5" s="256" t="s">
        <v>532</v>
      </c>
      <c r="I5" s="260" t="s">
        <v>533</v>
      </c>
      <c r="J5" s="256" t="s">
        <v>531</v>
      </c>
      <c r="K5" s="256" t="s">
        <v>534</v>
      </c>
      <c r="L5" s="256" t="s">
        <v>535</v>
      </c>
      <c r="M5" s="302"/>
      <c r="N5" s="301"/>
      <c r="O5" s="315"/>
      <c r="P5" s="258"/>
      <c r="Q5" s="258"/>
      <c r="R5" s="258"/>
      <c r="S5" s="258"/>
      <c r="T5" s="258"/>
      <c r="U5" s="258"/>
    </row>
    <row r="6" spans="1:21" s="259" customFormat="1" ht="21.9" customHeight="1" x14ac:dyDescent="0.3">
      <c r="A6" s="225">
        <v>1</v>
      </c>
      <c r="B6" s="391" t="s">
        <v>544</v>
      </c>
      <c r="C6" s="262"/>
      <c r="D6" s="262" t="s">
        <v>566</v>
      </c>
      <c r="E6" s="263">
        <v>22</v>
      </c>
      <c r="F6" s="256"/>
      <c r="G6" s="256" t="s">
        <v>308</v>
      </c>
      <c r="H6" s="256" t="str">
        <f t="shared" ref="H6:H23" si="0">IF(AND(E6&gt;=12,E6&lt;14),"X","")</f>
        <v/>
      </c>
      <c r="I6" s="264">
        <v>116</v>
      </c>
      <c r="J6" s="256" t="s">
        <v>308</v>
      </c>
      <c r="K6" s="256"/>
      <c r="L6" s="256"/>
      <c r="M6" s="299">
        <f t="shared" ref="M6:M28" si="1">E6/((I6/100)*(I6/100))</f>
        <v>16.34958382877527</v>
      </c>
      <c r="N6" s="257" t="s">
        <v>536</v>
      </c>
      <c r="O6" s="261"/>
      <c r="P6" s="258"/>
      <c r="Q6" s="258"/>
      <c r="R6" s="258"/>
      <c r="S6" s="258"/>
      <c r="T6" s="258"/>
      <c r="U6" s="258"/>
    </row>
    <row r="7" spans="1:21" s="259" customFormat="1" ht="21.9" customHeight="1" x14ac:dyDescent="0.3">
      <c r="A7" s="225">
        <v>2</v>
      </c>
      <c r="B7" s="391" t="s">
        <v>545</v>
      </c>
      <c r="C7" s="262"/>
      <c r="D7" s="262" t="s">
        <v>567</v>
      </c>
      <c r="E7" s="265">
        <v>17</v>
      </c>
      <c r="F7" s="256"/>
      <c r="G7" s="256" t="s">
        <v>308</v>
      </c>
      <c r="H7" s="256" t="str">
        <f t="shared" si="0"/>
        <v/>
      </c>
      <c r="I7" s="264">
        <v>106</v>
      </c>
      <c r="J7" s="256" t="s">
        <v>308</v>
      </c>
      <c r="K7" s="256"/>
      <c r="L7" s="256"/>
      <c r="M7" s="299">
        <f t="shared" si="1"/>
        <v>15.129939480242077</v>
      </c>
      <c r="N7" s="257" t="s">
        <v>536</v>
      </c>
      <c r="O7" s="261"/>
      <c r="P7" s="258"/>
      <c r="Q7" s="258"/>
      <c r="R7" s="258"/>
      <c r="S7" s="258"/>
      <c r="T7" s="258"/>
      <c r="U7" s="258"/>
    </row>
    <row r="8" spans="1:21" s="259" customFormat="1" ht="21.9" customHeight="1" x14ac:dyDescent="0.3">
      <c r="A8" s="225">
        <v>3</v>
      </c>
      <c r="B8" s="391" t="s">
        <v>546</v>
      </c>
      <c r="C8" s="262"/>
      <c r="D8" s="262" t="s">
        <v>568</v>
      </c>
      <c r="E8" s="263" t="s">
        <v>589</v>
      </c>
      <c r="F8" s="256"/>
      <c r="G8" s="256" t="s">
        <v>308</v>
      </c>
      <c r="H8" s="256" t="str">
        <f t="shared" si="0"/>
        <v/>
      </c>
      <c r="I8" s="264">
        <v>118</v>
      </c>
      <c r="J8" s="256" t="s">
        <v>308</v>
      </c>
      <c r="K8" s="256"/>
      <c r="L8" s="256"/>
      <c r="M8" s="299">
        <f t="shared" si="1"/>
        <v>16.159149669635163</v>
      </c>
      <c r="N8" s="257" t="s">
        <v>536</v>
      </c>
      <c r="O8" s="261"/>
      <c r="P8" s="258"/>
      <c r="Q8" s="258"/>
      <c r="R8" s="258"/>
      <c r="S8" s="258"/>
      <c r="T8" s="258"/>
      <c r="U8" s="258"/>
    </row>
    <row r="9" spans="1:21" s="259" customFormat="1" ht="21.9" customHeight="1" x14ac:dyDescent="0.3">
      <c r="A9" s="225">
        <v>4</v>
      </c>
      <c r="B9" s="392" t="s">
        <v>547</v>
      </c>
      <c r="C9" s="266" t="s">
        <v>308</v>
      </c>
      <c r="D9" s="267" t="s">
        <v>569</v>
      </c>
      <c r="E9" s="265">
        <v>19.5</v>
      </c>
      <c r="F9" s="256"/>
      <c r="G9" s="256" t="s">
        <v>308</v>
      </c>
      <c r="H9" s="256" t="str">
        <f t="shared" si="0"/>
        <v/>
      </c>
      <c r="I9" s="264">
        <v>113</v>
      </c>
      <c r="J9" s="256" t="s">
        <v>308</v>
      </c>
      <c r="K9" s="256"/>
      <c r="L9" s="256"/>
      <c r="M9" s="299">
        <f t="shared" si="1"/>
        <v>15.271360325789024</v>
      </c>
      <c r="N9" s="257" t="s">
        <v>536</v>
      </c>
      <c r="O9" s="261"/>
      <c r="P9" s="258"/>
      <c r="Q9" s="258"/>
      <c r="R9" s="258"/>
      <c r="S9" s="258"/>
      <c r="T9" s="258"/>
      <c r="U9" s="258"/>
    </row>
    <row r="10" spans="1:21" s="259" customFormat="1" ht="21.9" customHeight="1" x14ac:dyDescent="0.3">
      <c r="A10" s="225">
        <v>5</v>
      </c>
      <c r="B10" s="392" t="s">
        <v>548</v>
      </c>
      <c r="C10" s="262" t="s">
        <v>308</v>
      </c>
      <c r="D10" s="262" t="s">
        <v>587</v>
      </c>
      <c r="E10" s="265">
        <v>17.5</v>
      </c>
      <c r="F10" s="256"/>
      <c r="G10" s="256" t="s">
        <v>308</v>
      </c>
      <c r="H10" s="256" t="str">
        <f t="shared" si="0"/>
        <v/>
      </c>
      <c r="I10" s="264">
        <v>107</v>
      </c>
      <c r="J10" s="256" t="s">
        <v>308</v>
      </c>
      <c r="K10" s="256"/>
      <c r="L10" s="256"/>
      <c r="M10" s="299">
        <f t="shared" si="1"/>
        <v>15.285177744781203</v>
      </c>
      <c r="N10" s="257" t="s">
        <v>536</v>
      </c>
      <c r="O10" s="261"/>
      <c r="P10" s="258"/>
      <c r="Q10" s="258"/>
      <c r="R10" s="258"/>
      <c r="S10" s="258"/>
      <c r="T10" s="258"/>
      <c r="U10" s="258"/>
    </row>
    <row r="11" spans="1:21" s="259" customFormat="1" ht="21.9" customHeight="1" x14ac:dyDescent="0.3">
      <c r="A11" s="225">
        <v>6</v>
      </c>
      <c r="B11" s="392" t="s">
        <v>549</v>
      </c>
      <c r="C11" s="262" t="s">
        <v>308</v>
      </c>
      <c r="D11" s="262" t="s">
        <v>571</v>
      </c>
      <c r="E11" s="265">
        <v>15.5</v>
      </c>
      <c r="F11" s="256"/>
      <c r="G11" s="256" t="s">
        <v>308</v>
      </c>
      <c r="H11" s="256" t="str">
        <f t="shared" si="0"/>
        <v/>
      </c>
      <c r="I11" s="264">
        <v>104</v>
      </c>
      <c r="J11" s="256" t="s">
        <v>308</v>
      </c>
      <c r="K11" s="256"/>
      <c r="L11" s="256"/>
      <c r="M11" s="299">
        <f t="shared" si="1"/>
        <v>14.330621301775146</v>
      </c>
      <c r="N11" s="257" t="s">
        <v>536</v>
      </c>
      <c r="O11" s="261"/>
      <c r="P11" s="258"/>
      <c r="Q11" s="258"/>
      <c r="R11" s="258"/>
      <c r="S11" s="258"/>
      <c r="T11" s="258"/>
      <c r="U11" s="258"/>
    </row>
    <row r="12" spans="1:21" s="259" customFormat="1" ht="21.9" customHeight="1" x14ac:dyDescent="0.3">
      <c r="A12" s="225">
        <v>7</v>
      </c>
      <c r="B12" s="392" t="s">
        <v>550</v>
      </c>
      <c r="C12" s="262"/>
      <c r="D12" s="262" t="s">
        <v>572</v>
      </c>
      <c r="E12" s="265">
        <v>21</v>
      </c>
      <c r="F12" s="256"/>
      <c r="G12" s="256" t="s">
        <v>308</v>
      </c>
      <c r="H12" s="256" t="str">
        <f t="shared" si="0"/>
        <v/>
      </c>
      <c r="I12" s="264">
        <v>114</v>
      </c>
      <c r="J12" s="256" t="s">
        <v>308</v>
      </c>
      <c r="K12" s="256"/>
      <c r="L12" s="256"/>
      <c r="M12" s="299">
        <f t="shared" si="1"/>
        <v>16.158818097876271</v>
      </c>
      <c r="N12" s="257" t="s">
        <v>536</v>
      </c>
      <c r="O12" s="261"/>
      <c r="P12" s="258"/>
      <c r="Q12" s="258"/>
      <c r="R12" s="258"/>
      <c r="S12" s="258"/>
      <c r="T12" s="258"/>
      <c r="U12" s="258"/>
    </row>
    <row r="13" spans="1:21" s="259" customFormat="1" ht="21.9" customHeight="1" x14ac:dyDescent="0.3">
      <c r="A13" s="225">
        <v>8</v>
      </c>
      <c r="B13" s="392" t="s">
        <v>551</v>
      </c>
      <c r="C13" s="262"/>
      <c r="D13" s="262" t="s">
        <v>573</v>
      </c>
      <c r="E13" s="265">
        <v>16.5</v>
      </c>
      <c r="F13" s="256"/>
      <c r="G13" s="256" t="s">
        <v>308</v>
      </c>
      <c r="H13" s="256" t="str">
        <f t="shared" si="0"/>
        <v/>
      </c>
      <c r="I13" s="264">
        <v>107</v>
      </c>
      <c r="J13" s="256" t="s">
        <v>308</v>
      </c>
      <c r="K13" s="256"/>
      <c r="L13" s="256"/>
      <c r="M13" s="299">
        <f t="shared" si="1"/>
        <v>14.411739016507992</v>
      </c>
      <c r="N13" s="257" t="s">
        <v>536</v>
      </c>
      <c r="O13" s="261"/>
      <c r="P13" s="258"/>
      <c r="Q13" s="258"/>
      <c r="R13" s="258"/>
      <c r="S13" s="258"/>
      <c r="T13" s="258"/>
      <c r="U13" s="258"/>
    </row>
    <row r="14" spans="1:21" s="259" customFormat="1" ht="21.9" customHeight="1" x14ac:dyDescent="0.3">
      <c r="A14" s="225">
        <v>9</v>
      </c>
      <c r="B14" s="392" t="s">
        <v>552</v>
      </c>
      <c r="C14" s="262"/>
      <c r="D14" s="262" t="s">
        <v>574</v>
      </c>
      <c r="E14" s="265">
        <v>22.5</v>
      </c>
      <c r="F14" s="256"/>
      <c r="G14" s="256" t="s">
        <v>308</v>
      </c>
      <c r="H14" s="256" t="str">
        <f t="shared" si="0"/>
        <v/>
      </c>
      <c r="I14" s="264">
        <v>117</v>
      </c>
      <c r="J14" s="256" t="s">
        <v>308</v>
      </c>
      <c r="K14" s="256"/>
      <c r="L14" s="256"/>
      <c r="M14" s="299">
        <f t="shared" si="1"/>
        <v>16.436554898093362</v>
      </c>
      <c r="N14" s="257" t="s">
        <v>536</v>
      </c>
      <c r="O14" s="261"/>
      <c r="P14" s="258"/>
      <c r="Q14" s="258"/>
      <c r="R14" s="258"/>
      <c r="S14" s="258"/>
      <c r="T14" s="258"/>
      <c r="U14" s="258"/>
    </row>
    <row r="15" spans="1:21" s="259" customFormat="1" ht="21.9" customHeight="1" x14ac:dyDescent="0.3">
      <c r="A15" s="225">
        <v>10</v>
      </c>
      <c r="B15" s="391" t="s">
        <v>553</v>
      </c>
      <c r="C15" s="262"/>
      <c r="D15" s="262" t="s">
        <v>575</v>
      </c>
      <c r="E15" s="263">
        <v>17</v>
      </c>
      <c r="F15" s="256"/>
      <c r="G15" s="256" t="s">
        <v>308</v>
      </c>
      <c r="H15" s="256" t="str">
        <f t="shared" si="0"/>
        <v/>
      </c>
      <c r="I15" s="264">
        <v>105</v>
      </c>
      <c r="J15" s="256" t="s">
        <v>308</v>
      </c>
      <c r="K15" s="256"/>
      <c r="L15" s="256"/>
      <c r="M15" s="299">
        <f t="shared" si="1"/>
        <v>15.419501133786847</v>
      </c>
      <c r="N15" s="257" t="s">
        <v>536</v>
      </c>
      <c r="O15" s="261"/>
      <c r="P15" s="258"/>
      <c r="Q15" s="258"/>
      <c r="R15" s="258"/>
      <c r="S15" s="258"/>
      <c r="T15" s="258"/>
      <c r="U15" s="258"/>
    </row>
    <row r="16" spans="1:21" s="259" customFormat="1" ht="21.9" customHeight="1" x14ac:dyDescent="0.3">
      <c r="A16" s="225">
        <v>11</v>
      </c>
      <c r="B16" s="391" t="s">
        <v>554</v>
      </c>
      <c r="C16" s="262" t="s">
        <v>308</v>
      </c>
      <c r="D16" s="262" t="s">
        <v>576</v>
      </c>
      <c r="E16" s="265">
        <v>21.5</v>
      </c>
      <c r="F16" s="256"/>
      <c r="G16" s="256" t="s">
        <v>308</v>
      </c>
      <c r="H16" s="256" t="str">
        <f t="shared" si="0"/>
        <v/>
      </c>
      <c r="I16" s="264">
        <v>115</v>
      </c>
      <c r="J16" s="256" t="s">
        <v>308</v>
      </c>
      <c r="K16" s="256"/>
      <c r="L16" s="256"/>
      <c r="M16" s="299">
        <f t="shared" si="1"/>
        <v>16.257088846880912</v>
      </c>
      <c r="N16" s="257" t="s">
        <v>536</v>
      </c>
      <c r="O16" s="261"/>
      <c r="P16" s="258"/>
      <c r="Q16" s="258"/>
      <c r="R16" s="258"/>
      <c r="S16" s="258"/>
      <c r="T16" s="258"/>
      <c r="U16" s="258"/>
    </row>
    <row r="17" spans="1:21" s="259" customFormat="1" ht="21.9" customHeight="1" x14ac:dyDescent="0.3">
      <c r="A17" s="225">
        <v>12</v>
      </c>
      <c r="B17" s="392" t="s">
        <v>555</v>
      </c>
      <c r="C17" s="262" t="s">
        <v>308</v>
      </c>
      <c r="D17" s="262" t="s">
        <v>588</v>
      </c>
      <c r="E17" s="263" t="s">
        <v>591</v>
      </c>
      <c r="F17" s="256"/>
      <c r="G17" s="256" t="s">
        <v>308</v>
      </c>
      <c r="H17" s="256" t="str">
        <f t="shared" si="0"/>
        <v/>
      </c>
      <c r="I17" s="264">
        <v>103</v>
      </c>
      <c r="J17" s="256" t="s">
        <v>308</v>
      </c>
      <c r="K17" s="256"/>
      <c r="L17" s="256"/>
      <c r="M17" s="299">
        <f t="shared" si="1"/>
        <v>15.552832500706948</v>
      </c>
      <c r="N17" s="257" t="s">
        <v>536</v>
      </c>
      <c r="O17" s="261"/>
      <c r="P17" s="258"/>
      <c r="Q17" s="258"/>
      <c r="R17" s="258"/>
      <c r="S17" s="258"/>
      <c r="T17" s="258"/>
      <c r="U17" s="258"/>
    </row>
    <row r="18" spans="1:21" s="259" customFormat="1" ht="21.9" customHeight="1" x14ac:dyDescent="0.3">
      <c r="A18" s="225">
        <v>13</v>
      </c>
      <c r="B18" s="391" t="s">
        <v>556</v>
      </c>
      <c r="C18" s="262" t="s">
        <v>308</v>
      </c>
      <c r="D18" s="262" t="s">
        <v>577</v>
      </c>
      <c r="E18" s="263" t="s">
        <v>600</v>
      </c>
      <c r="F18" s="256"/>
      <c r="G18" s="256" t="s">
        <v>308</v>
      </c>
      <c r="H18" s="256" t="str">
        <f t="shared" si="0"/>
        <v/>
      </c>
      <c r="I18" s="264">
        <v>103</v>
      </c>
      <c r="J18" s="256" t="s">
        <v>308</v>
      </c>
      <c r="K18" s="256"/>
      <c r="L18" s="256"/>
      <c r="M18" s="299">
        <f t="shared" si="1"/>
        <v>14.610236591573193</v>
      </c>
      <c r="N18" s="257" t="s">
        <v>536</v>
      </c>
      <c r="O18" s="261"/>
      <c r="P18" s="258"/>
      <c r="Q18" s="258"/>
      <c r="R18" s="258"/>
      <c r="S18" s="258"/>
      <c r="T18" s="258"/>
      <c r="U18" s="258"/>
    </row>
    <row r="19" spans="1:21" s="259" customFormat="1" ht="21.9" customHeight="1" x14ac:dyDescent="0.3">
      <c r="A19" s="225">
        <v>14</v>
      </c>
      <c r="B19" s="391" t="s">
        <v>557</v>
      </c>
      <c r="C19" s="262" t="s">
        <v>308</v>
      </c>
      <c r="D19" s="262" t="s">
        <v>578</v>
      </c>
      <c r="E19" s="265">
        <v>16.5</v>
      </c>
      <c r="F19" s="256"/>
      <c r="G19" s="256" t="s">
        <v>308</v>
      </c>
      <c r="H19" s="256" t="str">
        <f t="shared" si="0"/>
        <v/>
      </c>
      <c r="I19" s="264">
        <v>106</v>
      </c>
      <c r="J19" s="256" t="s">
        <v>308</v>
      </c>
      <c r="K19" s="256"/>
      <c r="L19" s="256"/>
      <c r="M19" s="299">
        <f t="shared" si="1"/>
        <v>14.684941260234957</v>
      </c>
      <c r="N19" s="257" t="s">
        <v>536</v>
      </c>
      <c r="O19" s="261"/>
      <c r="P19" s="258"/>
      <c r="Q19" s="258"/>
      <c r="R19" s="258"/>
      <c r="S19" s="258"/>
      <c r="T19" s="258"/>
      <c r="U19" s="258"/>
    </row>
    <row r="20" spans="1:21" s="259" customFormat="1" ht="20.399999999999999" customHeight="1" x14ac:dyDescent="0.3">
      <c r="A20" s="225">
        <v>15</v>
      </c>
      <c r="B20" s="392" t="s">
        <v>558</v>
      </c>
      <c r="C20" s="262" t="s">
        <v>308</v>
      </c>
      <c r="D20" s="262" t="s">
        <v>579</v>
      </c>
      <c r="E20" s="265">
        <v>21.5</v>
      </c>
      <c r="F20" s="256"/>
      <c r="G20" s="256" t="s">
        <v>308</v>
      </c>
      <c r="H20" s="256" t="str">
        <f t="shared" si="0"/>
        <v/>
      </c>
      <c r="I20" s="264">
        <v>115</v>
      </c>
      <c r="J20" s="256" t="s">
        <v>308</v>
      </c>
      <c r="K20" s="256"/>
      <c r="L20" s="256"/>
      <c r="M20" s="299">
        <f t="shared" si="1"/>
        <v>16.257088846880912</v>
      </c>
      <c r="N20" s="257" t="s">
        <v>536</v>
      </c>
      <c r="O20" s="261"/>
      <c r="P20" s="258"/>
      <c r="Q20" s="258"/>
      <c r="R20" s="258"/>
      <c r="S20" s="258"/>
      <c r="T20" s="258"/>
      <c r="U20" s="258"/>
    </row>
    <row r="21" spans="1:21" s="259" customFormat="1" ht="21.9" customHeight="1" x14ac:dyDescent="0.3">
      <c r="A21" s="225">
        <v>16</v>
      </c>
      <c r="B21" s="392" t="s">
        <v>559</v>
      </c>
      <c r="C21" s="262" t="s">
        <v>308</v>
      </c>
      <c r="D21" s="262" t="s">
        <v>580</v>
      </c>
      <c r="E21" s="265">
        <v>18.5</v>
      </c>
      <c r="F21" s="256"/>
      <c r="G21" s="256" t="s">
        <v>308</v>
      </c>
      <c r="H21" s="256" t="str">
        <f t="shared" si="0"/>
        <v/>
      </c>
      <c r="I21" s="264">
        <v>107</v>
      </c>
      <c r="J21" s="256" t="s">
        <v>308</v>
      </c>
      <c r="K21" s="256"/>
      <c r="L21" s="256"/>
      <c r="M21" s="299">
        <f t="shared" si="1"/>
        <v>16.158616473054416</v>
      </c>
      <c r="N21" s="257" t="s">
        <v>536</v>
      </c>
      <c r="O21" s="261"/>
      <c r="P21" s="258"/>
      <c r="Q21" s="258"/>
      <c r="R21" s="258"/>
      <c r="S21" s="258"/>
      <c r="T21" s="258"/>
      <c r="U21" s="258"/>
    </row>
    <row r="22" spans="1:21" s="259" customFormat="1" ht="21.9" customHeight="1" x14ac:dyDescent="0.3">
      <c r="A22" s="225">
        <v>17</v>
      </c>
      <c r="B22" s="392" t="s">
        <v>560</v>
      </c>
      <c r="C22" s="262"/>
      <c r="D22" s="262" t="s">
        <v>581</v>
      </c>
      <c r="E22" s="263">
        <v>18</v>
      </c>
      <c r="F22" s="256"/>
      <c r="G22" s="256" t="s">
        <v>308</v>
      </c>
      <c r="H22" s="256" t="str">
        <f t="shared" si="0"/>
        <v/>
      </c>
      <c r="I22" s="264">
        <v>107</v>
      </c>
      <c r="J22" s="256" t="s">
        <v>308</v>
      </c>
      <c r="K22" s="256"/>
      <c r="L22" s="256"/>
      <c r="M22" s="299">
        <f t="shared" si="1"/>
        <v>15.721897108917808</v>
      </c>
      <c r="N22" s="257" t="s">
        <v>536</v>
      </c>
      <c r="O22" s="261"/>
      <c r="P22" s="258"/>
      <c r="Q22" s="258"/>
      <c r="R22" s="258"/>
      <c r="S22" s="258"/>
      <c r="T22" s="258"/>
      <c r="U22" s="258"/>
    </row>
    <row r="23" spans="1:21" s="268" customFormat="1" ht="20.100000000000001" customHeight="1" x14ac:dyDescent="0.3">
      <c r="A23" s="225">
        <v>18</v>
      </c>
      <c r="B23" s="391" t="s">
        <v>561</v>
      </c>
      <c r="C23" s="262"/>
      <c r="D23" s="262" t="s">
        <v>582</v>
      </c>
      <c r="E23" s="269">
        <v>20</v>
      </c>
      <c r="G23" s="256" t="s">
        <v>308</v>
      </c>
      <c r="H23" s="256" t="str">
        <f t="shared" si="0"/>
        <v/>
      </c>
      <c r="I23" s="270">
        <v>110</v>
      </c>
      <c r="J23" s="256" t="s">
        <v>308</v>
      </c>
      <c r="K23" s="271"/>
      <c r="L23" s="271"/>
      <c r="M23" s="299">
        <f t="shared" si="1"/>
        <v>16.528925619834709</v>
      </c>
      <c r="N23" s="257" t="s">
        <v>536</v>
      </c>
      <c r="O23" s="272"/>
      <c r="P23" s="273"/>
      <c r="Q23" s="274"/>
    </row>
    <row r="24" spans="1:21" s="268" customFormat="1" ht="20.100000000000001" customHeight="1" x14ac:dyDescent="0.3">
      <c r="A24" s="225">
        <v>19</v>
      </c>
      <c r="B24" s="391" t="s">
        <v>562</v>
      </c>
      <c r="C24" s="262" t="s">
        <v>308</v>
      </c>
      <c r="D24" s="262" t="s">
        <v>570</v>
      </c>
      <c r="E24" s="269">
        <v>19.5</v>
      </c>
      <c r="G24" s="256" t="s">
        <v>308</v>
      </c>
      <c r="H24" s="256" t="str">
        <f t="shared" ref="H24" si="2">IF(AND(E24&gt;=12,E24&lt;14),"X","")</f>
        <v/>
      </c>
      <c r="I24" s="270">
        <v>113</v>
      </c>
      <c r="J24" s="256" t="s">
        <v>308</v>
      </c>
      <c r="K24" s="271"/>
      <c r="L24" s="271"/>
      <c r="M24" s="299">
        <f t="shared" si="1"/>
        <v>15.271360325789024</v>
      </c>
      <c r="N24" s="257" t="s">
        <v>536</v>
      </c>
      <c r="O24" s="272"/>
      <c r="P24" s="273"/>
      <c r="Q24" s="274"/>
    </row>
    <row r="25" spans="1:21" s="268" customFormat="1" ht="20.100000000000001" customHeight="1" x14ac:dyDescent="0.3">
      <c r="A25" s="225">
        <v>20</v>
      </c>
      <c r="B25" s="391" t="s">
        <v>563</v>
      </c>
      <c r="C25" s="262" t="s">
        <v>308</v>
      </c>
      <c r="D25" s="262" t="s">
        <v>583</v>
      </c>
      <c r="E25" s="269">
        <v>18</v>
      </c>
      <c r="G25" s="256" t="s">
        <v>308</v>
      </c>
      <c r="H25" s="256"/>
      <c r="I25" s="270">
        <v>106</v>
      </c>
      <c r="J25" s="256" t="s">
        <v>308</v>
      </c>
      <c r="K25" s="271"/>
      <c r="L25" s="271"/>
      <c r="M25" s="299">
        <f t="shared" si="1"/>
        <v>16.019935920256316</v>
      </c>
      <c r="N25" s="257" t="s">
        <v>536</v>
      </c>
      <c r="O25" s="272"/>
      <c r="P25" s="273"/>
      <c r="Q25" s="274"/>
    </row>
    <row r="26" spans="1:21" s="268" customFormat="1" ht="20.100000000000001" customHeight="1" x14ac:dyDescent="0.3">
      <c r="A26" s="225">
        <v>21</v>
      </c>
      <c r="B26" s="391" t="s">
        <v>564</v>
      </c>
      <c r="C26" s="262"/>
      <c r="D26" s="262" t="s">
        <v>584</v>
      </c>
      <c r="E26" s="269">
        <v>17.5</v>
      </c>
      <c r="G26" s="256" t="s">
        <v>308</v>
      </c>
      <c r="H26" s="256"/>
      <c r="I26" s="270">
        <v>109</v>
      </c>
      <c r="J26" s="256" t="s">
        <v>308</v>
      </c>
      <c r="K26" s="271"/>
      <c r="L26" s="271"/>
      <c r="M26" s="299">
        <f t="shared" si="1"/>
        <v>14.729399882164799</v>
      </c>
      <c r="N26" s="257" t="s">
        <v>536</v>
      </c>
      <c r="O26" s="272"/>
      <c r="P26" s="273"/>
      <c r="Q26" s="274"/>
    </row>
    <row r="27" spans="1:21" s="268" customFormat="1" ht="20.100000000000001" customHeight="1" x14ac:dyDescent="0.3">
      <c r="A27" s="225">
        <v>22</v>
      </c>
      <c r="B27" s="391" t="s">
        <v>599</v>
      </c>
      <c r="C27" s="262" t="s">
        <v>308</v>
      </c>
      <c r="D27" s="262" t="s">
        <v>585</v>
      </c>
      <c r="E27" s="269">
        <v>16.5</v>
      </c>
      <c r="G27" s="256" t="s">
        <v>308</v>
      </c>
      <c r="H27" s="256"/>
      <c r="I27" s="270">
        <v>105</v>
      </c>
      <c r="J27" s="256" t="s">
        <v>308</v>
      </c>
      <c r="K27" s="271"/>
      <c r="L27" s="271"/>
      <c r="M27" s="299">
        <f t="shared" si="1"/>
        <v>14.965986394557822</v>
      </c>
      <c r="N27" s="257" t="s">
        <v>536</v>
      </c>
      <c r="O27" s="272"/>
      <c r="P27" s="273"/>
      <c r="Q27" s="274"/>
    </row>
    <row r="28" spans="1:21" s="268" customFormat="1" ht="20.100000000000001" customHeight="1" x14ac:dyDescent="0.3">
      <c r="A28" s="225">
        <v>23</v>
      </c>
      <c r="B28" s="391" t="s">
        <v>565</v>
      </c>
      <c r="C28" s="262" t="s">
        <v>308</v>
      </c>
      <c r="D28" s="262" t="s">
        <v>586</v>
      </c>
      <c r="E28" s="269">
        <v>20</v>
      </c>
      <c r="G28" s="256" t="s">
        <v>308</v>
      </c>
      <c r="H28" s="256" t="str">
        <f t="shared" ref="H28" si="3">IF(AND(E28&gt;=12,E28&lt;14),"X","")</f>
        <v/>
      </c>
      <c r="I28" s="270">
        <v>115</v>
      </c>
      <c r="J28" s="256" t="s">
        <v>308</v>
      </c>
      <c r="K28" s="271"/>
      <c r="L28" s="271"/>
      <c r="M28" s="299">
        <f t="shared" si="1"/>
        <v>15.12287334593573</v>
      </c>
      <c r="N28" s="257" t="s">
        <v>536</v>
      </c>
      <c r="O28" s="272"/>
      <c r="P28" s="273"/>
      <c r="Q28" s="274"/>
    </row>
    <row r="29" spans="1:21" ht="20.100000000000001" customHeight="1" x14ac:dyDescent="0.25">
      <c r="A29" s="275"/>
      <c r="B29" s="318" t="s">
        <v>593</v>
      </c>
      <c r="C29" s="319"/>
      <c r="D29" s="319"/>
      <c r="E29" s="322" t="s">
        <v>598</v>
      </c>
      <c r="F29" s="323"/>
      <c r="G29" s="323"/>
      <c r="H29" s="323"/>
      <c r="I29" s="323"/>
      <c r="J29" s="323"/>
      <c r="K29" s="323"/>
      <c r="L29" s="323"/>
      <c r="M29" s="323"/>
      <c r="N29" s="323"/>
      <c r="O29" s="323"/>
      <c r="P29" s="273"/>
    </row>
    <row r="30" spans="1:21" ht="20.100000000000001" customHeight="1" x14ac:dyDescent="0.25">
      <c r="A30" s="275"/>
      <c r="B30" s="320" t="s">
        <v>594</v>
      </c>
      <c r="C30" s="317"/>
      <c r="D30" s="317"/>
      <c r="E30" s="306" t="s">
        <v>594</v>
      </c>
      <c r="F30" s="307"/>
      <c r="G30" s="307"/>
      <c r="H30" s="307"/>
      <c r="I30" s="307"/>
      <c r="J30" s="307"/>
      <c r="K30" s="307"/>
      <c r="L30" s="307"/>
      <c r="M30" s="307"/>
      <c r="N30" s="307"/>
      <c r="O30" s="307"/>
      <c r="P30" s="273"/>
    </row>
    <row r="31" spans="1:21" ht="20.100000000000001" customHeight="1" x14ac:dyDescent="0.25">
      <c r="A31" s="275"/>
      <c r="B31" s="317" t="s">
        <v>542</v>
      </c>
      <c r="C31" s="317"/>
      <c r="D31" s="317"/>
      <c r="E31" s="307" t="s">
        <v>537</v>
      </c>
      <c r="F31" s="307"/>
      <c r="G31" s="307"/>
      <c r="H31" s="307"/>
      <c r="I31" s="307"/>
      <c r="J31" s="307"/>
      <c r="K31" s="307"/>
      <c r="L31" s="307"/>
      <c r="M31" s="307"/>
      <c r="N31" s="307"/>
      <c r="O31" s="307"/>
      <c r="P31" s="273"/>
    </row>
    <row r="32" spans="1:21" ht="20.100000000000001" customHeight="1" x14ac:dyDescent="0.25">
      <c r="A32" s="275"/>
      <c r="B32" s="311" t="s">
        <v>538</v>
      </c>
      <c r="C32" s="311"/>
      <c r="D32" s="311"/>
      <c r="E32" s="278"/>
      <c r="F32" s="276"/>
      <c r="G32" s="276"/>
      <c r="H32" s="276"/>
      <c r="I32" s="279"/>
      <c r="J32" s="280"/>
      <c r="K32" s="280"/>
      <c r="L32" s="281"/>
      <c r="M32" s="281"/>
      <c r="N32" s="275"/>
      <c r="P32" s="273"/>
    </row>
    <row r="33" spans="1:16" ht="20.100000000000001" customHeight="1" x14ac:dyDescent="0.25">
      <c r="A33" s="275"/>
      <c r="B33" s="321" t="s">
        <v>595</v>
      </c>
      <c r="C33" s="304"/>
      <c r="D33" s="304"/>
      <c r="E33" s="304"/>
      <c r="F33" s="304"/>
      <c r="G33" s="276"/>
      <c r="H33" s="276"/>
      <c r="I33" s="279"/>
      <c r="J33" s="280"/>
      <c r="K33" s="280"/>
      <c r="L33" s="281"/>
      <c r="M33" s="281"/>
      <c r="N33" s="275"/>
      <c r="P33" s="273"/>
    </row>
    <row r="34" spans="1:16" ht="20.100000000000001" customHeight="1" x14ac:dyDescent="0.25">
      <c r="A34" s="275"/>
      <c r="B34" s="300" t="s">
        <v>596</v>
      </c>
      <c r="C34" s="277"/>
      <c r="D34" s="277"/>
      <c r="E34" s="278"/>
      <c r="F34" s="276"/>
      <c r="G34" s="276"/>
      <c r="H34" s="276"/>
      <c r="I34" s="279"/>
      <c r="J34" s="280"/>
      <c r="K34" s="280"/>
      <c r="L34" s="281"/>
      <c r="M34" s="281"/>
      <c r="N34" s="275"/>
      <c r="P34" s="273"/>
    </row>
    <row r="35" spans="1:16" ht="20.100000000000001" customHeight="1" x14ac:dyDescent="0.25">
      <c r="A35" s="282"/>
      <c r="B35" s="310" t="s">
        <v>597</v>
      </c>
      <c r="C35" s="311"/>
      <c r="D35" s="311"/>
      <c r="E35" s="278"/>
      <c r="F35" s="283"/>
      <c r="G35" s="283"/>
      <c r="H35" s="283"/>
      <c r="I35" s="278"/>
      <c r="J35" s="283"/>
      <c r="K35" s="283"/>
      <c r="L35" s="283"/>
      <c r="M35" s="283"/>
      <c r="N35" s="283"/>
      <c r="P35" s="273"/>
    </row>
    <row r="36" spans="1:16" ht="20.100000000000001" customHeight="1" x14ac:dyDescent="0.25">
      <c r="A36" s="282"/>
      <c r="B36" s="304" t="s">
        <v>539</v>
      </c>
      <c r="C36" s="304"/>
      <c r="D36" s="304"/>
      <c r="E36" s="284"/>
      <c r="F36" s="284"/>
      <c r="G36" s="284"/>
      <c r="H36" s="276"/>
      <c r="I36" s="278"/>
      <c r="J36" s="276"/>
      <c r="K36" s="276"/>
      <c r="L36" s="276"/>
      <c r="M36" s="276"/>
      <c r="N36" s="276"/>
      <c r="P36" s="273"/>
    </row>
    <row r="37" spans="1:16" s="285" customFormat="1" ht="20.100000000000001" customHeight="1" x14ac:dyDescent="0.35">
      <c r="A37" s="286"/>
      <c r="B37" s="287"/>
      <c r="C37" s="287"/>
      <c r="D37" s="287"/>
      <c r="E37" s="288"/>
      <c r="F37" s="288"/>
      <c r="G37" s="288"/>
      <c r="H37" s="306" t="s">
        <v>592</v>
      </c>
      <c r="I37" s="307"/>
      <c r="J37" s="307"/>
      <c r="K37" s="307"/>
      <c r="L37" s="307"/>
      <c r="M37" s="307"/>
      <c r="N37" s="307"/>
      <c r="O37" s="283"/>
    </row>
    <row r="38" spans="1:16" ht="20.100000000000001" customHeight="1" x14ac:dyDescent="0.25">
      <c r="A38" s="282"/>
      <c r="B38" s="312"/>
      <c r="C38" s="312"/>
      <c r="D38" s="312"/>
      <c r="E38" s="278"/>
      <c r="F38" s="283"/>
      <c r="G38" s="283"/>
      <c r="H38" s="307" t="s">
        <v>540</v>
      </c>
      <c r="I38" s="307"/>
      <c r="J38" s="307"/>
      <c r="K38" s="307"/>
      <c r="L38" s="307"/>
      <c r="M38" s="307"/>
      <c r="N38" s="307"/>
      <c r="O38" s="283"/>
      <c r="P38" s="289"/>
    </row>
    <row r="39" spans="1:16" ht="20.100000000000001" customHeight="1" x14ac:dyDescent="0.25">
      <c r="A39" s="282"/>
      <c r="B39" s="290"/>
      <c r="C39" s="291"/>
      <c r="D39" s="292"/>
      <c r="E39" s="278"/>
      <c r="F39" s="307"/>
      <c r="G39" s="307"/>
      <c r="H39" s="307"/>
      <c r="I39" s="307"/>
      <c r="J39" s="307"/>
      <c r="K39" s="307"/>
      <c r="L39" s="307"/>
      <c r="M39" s="307"/>
      <c r="N39" s="307"/>
      <c r="P39" s="293"/>
    </row>
    <row r="40" spans="1:16" ht="20.25" customHeight="1" x14ac:dyDescent="0.25">
      <c r="B40" s="294"/>
      <c r="C40" s="294"/>
      <c r="F40" s="283"/>
      <c r="G40" s="283"/>
      <c r="P40" s="295"/>
    </row>
    <row r="42" spans="1:16" ht="20.100000000000001" customHeight="1" x14ac:dyDescent="0.25">
      <c r="A42" s="282"/>
      <c r="B42" s="290"/>
      <c r="C42" s="290"/>
      <c r="D42" s="296"/>
      <c r="E42" s="297"/>
      <c r="F42" s="297"/>
      <c r="G42" s="297"/>
      <c r="H42" s="304" t="s">
        <v>541</v>
      </c>
      <c r="I42" s="304"/>
      <c r="J42" s="304"/>
      <c r="K42" s="304"/>
      <c r="L42" s="304"/>
      <c r="M42" s="304"/>
      <c r="N42" s="304"/>
      <c r="P42" s="298"/>
    </row>
  </sheetData>
  <mergeCells count="27">
    <mergeCell ref="B4:B5"/>
    <mergeCell ref="H38:N38"/>
    <mergeCell ref="N4:N5"/>
    <mergeCell ref="B32:D32"/>
    <mergeCell ref="B31:D31"/>
    <mergeCell ref="B29:D29"/>
    <mergeCell ref="C4:C5"/>
    <mergeCell ref="B30:D30"/>
    <mergeCell ref="B33:F33"/>
    <mergeCell ref="I4:L4"/>
    <mergeCell ref="E29:O29"/>
    <mergeCell ref="A4:A5"/>
    <mergeCell ref="E4:H4"/>
    <mergeCell ref="A3:P3"/>
    <mergeCell ref="H42:N42"/>
    <mergeCell ref="A1:P1"/>
    <mergeCell ref="H37:N37"/>
    <mergeCell ref="F39:N39"/>
    <mergeCell ref="A2:P2"/>
    <mergeCell ref="D4:D5"/>
    <mergeCell ref="B35:D35"/>
    <mergeCell ref="B38:D38"/>
    <mergeCell ref="B36:D36"/>
    <mergeCell ref="M4:M5"/>
    <mergeCell ref="E30:O30"/>
    <mergeCell ref="O4:O5"/>
    <mergeCell ref="E31:O31"/>
  </mergeCells>
  <printOptions horizontalCentered="1"/>
  <pageMargins left="0.17" right="3.937007874015748E-2" top="3.937007874015748E-2" bottom="3.937007874015748E-2" header="3.937007874015748E-2" footer="3.937007874015748E-2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Trang tính</vt:lpstr>
      </vt:variant>
      <vt:variant>
        <vt:i4>6</vt:i4>
      </vt:variant>
      <vt:variant>
        <vt:lpstr>Phạm vi Có tên</vt:lpstr>
      </vt:variant>
      <vt:variant>
        <vt:i4>2</vt:i4>
      </vt:variant>
    </vt:vector>
  </HeadingPairs>
  <TitlesOfParts>
    <vt:vector size="8" baseType="lpstr">
      <vt:lpstr>BiểuTK0-5tuổi</vt:lpstr>
      <vt:lpstr>Tong hop tre 5 tuoi</vt:lpstr>
      <vt:lpstr>TamVắng</vt:lpstr>
      <vt:lpstr>Họcnoikhác</vt:lpstr>
      <vt:lpstr>Nơikhác đến</vt:lpstr>
      <vt:lpstr>A5</vt:lpstr>
      <vt:lpstr>'A5'!Print_Titles</vt:lpstr>
      <vt:lpstr>'A5'!Vùng_In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Pham Khac Hoang</cp:lastModifiedBy>
  <dcterms:created xsi:type="dcterms:W3CDTF">2012-02-07T20:26:08Z</dcterms:created>
  <dcterms:modified xsi:type="dcterms:W3CDTF">2026-03-10T05:34:43Z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46f332f14dea4f16a2ec0b5d1bb73dc5</vt:lpwstr>
  </property>
</Properties>
</file>